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5" i="1"/>
  <c r="J175"/>
  <c r="I175"/>
  <c r="H175"/>
  <c r="G175"/>
  <c r="F175"/>
  <c r="F165"/>
  <c r="L156"/>
  <c r="J156"/>
  <c r="I156"/>
  <c r="H156"/>
  <c r="G156"/>
  <c r="F156"/>
  <c r="J146"/>
  <c r="I146"/>
  <c r="H146"/>
  <c r="G146"/>
  <c r="F146"/>
  <c r="J137"/>
  <c r="I137"/>
  <c r="H137"/>
  <c r="G137"/>
  <c r="F127"/>
  <c r="G127"/>
  <c r="H127"/>
  <c r="I127"/>
  <c r="J127"/>
  <c r="L127"/>
  <c r="J118"/>
  <c r="I118"/>
  <c r="H118"/>
  <c r="G118"/>
  <c r="I108"/>
  <c r="J89"/>
  <c r="I89"/>
  <c r="H89"/>
  <c r="G89"/>
  <c r="F89"/>
  <c r="L81"/>
  <c r="J80"/>
  <c r="I80"/>
  <c r="H80"/>
  <c r="G80"/>
  <c r="F80"/>
  <c r="J70"/>
  <c r="I70"/>
  <c r="H70"/>
  <c r="G70"/>
  <c r="F70"/>
  <c r="L61"/>
  <c r="J61"/>
  <c r="I61"/>
  <c r="H61"/>
  <c r="G61"/>
  <c r="F61"/>
  <c r="J51"/>
  <c r="I51"/>
  <c r="H51"/>
  <c r="G51"/>
  <c r="F51"/>
  <c r="L51"/>
  <c r="L42"/>
  <c r="J42"/>
  <c r="I42"/>
  <c r="H42"/>
  <c r="G42"/>
  <c r="F42"/>
  <c r="L32"/>
  <c r="J32"/>
  <c r="I32"/>
  <c r="H32"/>
  <c r="G32"/>
  <c r="F32"/>
  <c r="J23"/>
  <c r="I23"/>
  <c r="H23"/>
  <c r="G23"/>
  <c r="F23"/>
  <c r="L23"/>
  <c r="J13"/>
  <c r="I13"/>
  <c r="H13"/>
  <c r="G13"/>
  <c r="F13"/>
  <c r="F176" l="1"/>
  <c r="F24"/>
  <c r="I43"/>
  <c r="H62"/>
  <c r="H43"/>
  <c r="G43"/>
  <c r="F62"/>
  <c r="F43"/>
  <c r="J43"/>
  <c r="I62"/>
  <c r="F157"/>
  <c r="G62"/>
  <c r="J62"/>
  <c r="G157"/>
  <c r="L89"/>
  <c r="F99"/>
  <c r="F100" s="1"/>
  <c r="G99"/>
  <c r="G100" s="1"/>
  <c r="H99"/>
  <c r="H100" s="1"/>
  <c r="I99"/>
  <c r="I100" s="1"/>
  <c r="J99"/>
  <c r="J100" s="1"/>
  <c r="L99"/>
  <c r="I81"/>
  <c r="B195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B166"/>
  <c r="A166"/>
  <c r="L165"/>
  <c r="J165"/>
  <c r="I165"/>
  <c r="H165"/>
  <c r="G165"/>
  <c r="B157"/>
  <c r="A157"/>
  <c r="B147"/>
  <c r="A147"/>
  <c r="L146"/>
  <c r="B138"/>
  <c r="A138"/>
  <c r="L137"/>
  <c r="F137"/>
  <c r="B128"/>
  <c r="A128"/>
  <c r="B119"/>
  <c r="A119"/>
  <c r="L118"/>
  <c r="F118"/>
  <c r="F119" s="1"/>
  <c r="B109"/>
  <c r="A109"/>
  <c r="L108"/>
  <c r="J108"/>
  <c r="H108"/>
  <c r="G108"/>
  <c r="B100"/>
  <c r="A100"/>
  <c r="B90"/>
  <c r="A90"/>
  <c r="B81"/>
  <c r="A81"/>
  <c r="F81"/>
  <c r="B71"/>
  <c r="A71"/>
  <c r="L70"/>
  <c r="B62"/>
  <c r="A62"/>
  <c r="B52"/>
  <c r="A52"/>
  <c r="B43"/>
  <c r="A43"/>
  <c r="B33"/>
  <c r="A33"/>
  <c r="B24"/>
  <c r="A24"/>
  <c r="B14"/>
  <c r="A14"/>
  <c r="L13"/>
  <c r="H195" l="1"/>
  <c r="J195"/>
  <c r="I195"/>
  <c r="G176"/>
  <c r="J176"/>
  <c r="I176"/>
  <c r="H176"/>
  <c r="H157"/>
  <c r="J157"/>
  <c r="I157"/>
  <c r="I138"/>
  <c r="H138"/>
  <c r="G138"/>
  <c r="F138"/>
  <c r="J138"/>
  <c r="G119"/>
  <c r="J119"/>
  <c r="I119"/>
  <c r="H119"/>
  <c r="H81"/>
  <c r="G81"/>
  <c r="I24"/>
  <c r="H24"/>
  <c r="G24"/>
  <c r="J24"/>
</calcChain>
</file>

<file path=xl/sharedStrings.xml><?xml version="1.0" encoding="utf-8"?>
<sst xmlns="http://schemas.openxmlformats.org/spreadsheetml/2006/main" count="333" uniqueCount="115">
  <si>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</si>
  <si>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</si>
  <si>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</si>
  <si>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</si>
  <si>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</si>
  <si>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</si>
  <si>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</si>
  <si>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</si>
  <si>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</si>
  <si>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</si>
  <si>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</si>
  <si>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</si>
  <si>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</si>
  <si>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</si>
  <si>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</si>
  <si>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</si>
  <si>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</si>
  <si>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</si>
  <si>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</si>
  <si>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</si>
  <si>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</si>
  <si>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</si>
  <si>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</si>
  <si>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</si>
  <si>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</si>
  <si>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</si>
  <si>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</si>
  <si>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</si>
  <si>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</si>
  <si>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</si>
  <si>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</si>
  <si>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</si>
  <si>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</si>
  <si>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</si>
  <si>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</si>
  <si>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</si>
  <si>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</si>
  <si>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</si>
  <si>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</si>
  <si>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</si>
  <si>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десерт</t>
  </si>
  <si>
    <t>апельсин</t>
  </si>
  <si>
    <t>суп картофельный с клецками</t>
  </si>
  <si>
    <t>суп гороховый</t>
  </si>
  <si>
    <t>компот из кураги</t>
  </si>
  <si>
    <t>хлеб пшеничный</t>
  </si>
  <si>
    <t>компот из вишни</t>
  </si>
  <si>
    <t>винегрет овощной</t>
  </si>
  <si>
    <t>салат</t>
  </si>
  <si>
    <t>рис отварной</t>
  </si>
  <si>
    <t>рассольник домашний</t>
  </si>
  <si>
    <t>макароны отварные</t>
  </si>
  <si>
    <t>хлеб ржано пшеничный</t>
  </si>
  <si>
    <t>какао с молоком</t>
  </si>
  <si>
    <t xml:space="preserve">хлеб </t>
  </si>
  <si>
    <t>курица тушенная в соусе</t>
  </si>
  <si>
    <t>капуста тушенная</t>
  </si>
  <si>
    <t>плов из курицы</t>
  </si>
  <si>
    <t>МОУ "Магистральнинская СОШ №2"</t>
  </si>
  <si>
    <t>Горко Г.И</t>
  </si>
  <si>
    <t>каша молочная рисовая</t>
  </si>
  <si>
    <t>бутерброд с маслом и сыром</t>
  </si>
  <si>
    <t>йогурт</t>
  </si>
  <si>
    <t>яйцо куриное</t>
  </si>
  <si>
    <t>борщ с картофелем и сметаной</t>
  </si>
  <si>
    <t>гуляш из говядины</t>
  </si>
  <si>
    <t>компот из сухофруктов</t>
  </si>
  <si>
    <t xml:space="preserve">пюре картофельное </t>
  </si>
  <si>
    <t>котлета рыбная</t>
  </si>
  <si>
    <t>горошек консервированный</t>
  </si>
  <si>
    <t>печенье</t>
  </si>
  <si>
    <t>суп из овощей</t>
  </si>
  <si>
    <t>зразы рубленные</t>
  </si>
  <si>
    <t>соус</t>
  </si>
  <si>
    <t>соус сметанный</t>
  </si>
  <si>
    <t>котлета мясная</t>
  </si>
  <si>
    <t>каша гречневая</t>
  </si>
  <si>
    <t>чай с лимоном</t>
  </si>
  <si>
    <t>котлеты рубленные из курицы</t>
  </si>
  <si>
    <t>соус томатный</t>
  </si>
  <si>
    <t>пюре картофельное</t>
  </si>
  <si>
    <t>компот из свежих яблок</t>
  </si>
  <si>
    <t>жаркое по домашнему</t>
  </si>
  <si>
    <t>чай с молоком</t>
  </si>
  <si>
    <t>яблоко</t>
  </si>
  <si>
    <t>рыба тушенная в томате с овощами</t>
  </si>
  <si>
    <t>рис припущенный</t>
  </si>
  <si>
    <t>сок виноградный</t>
  </si>
  <si>
    <t>щи из свежей капусты со сметаной</t>
  </si>
  <si>
    <t>азу</t>
  </si>
  <si>
    <t>каша пшенная молочная</t>
  </si>
  <si>
    <t>шоколад аленка</t>
  </si>
  <si>
    <t>банан</t>
  </si>
  <si>
    <t>суп с мясными фрикадельками</t>
  </si>
  <si>
    <t>вафля</t>
  </si>
  <si>
    <t>суп рыбный с горбушей</t>
  </si>
  <si>
    <t>тефтели мясные</t>
  </si>
  <si>
    <t>каша перловая</t>
  </si>
  <si>
    <t>компот из свежих груш</t>
  </si>
  <si>
    <t>тефтеля рыбная</t>
  </si>
  <si>
    <t>огурец маринованный</t>
  </si>
  <si>
    <t>свекла с сыром</t>
  </si>
  <si>
    <t>рассольник со сметаной</t>
  </si>
  <si>
    <t>биточки мясные</t>
  </si>
  <si>
    <t>компот из брусники</t>
  </si>
  <si>
    <t>гуляш из свинины</t>
  </si>
  <si>
    <t>борщ с мясом со сметаной</t>
  </si>
  <si>
    <t>бефстроганов</t>
  </si>
  <si>
    <t>сок вишневый</t>
  </si>
  <si>
    <t>котлеты из курицы</t>
  </si>
  <si>
    <t>мармелад</t>
  </si>
  <si>
    <t>котлеты рыбные</t>
  </si>
  <si>
    <t>СРЕДНИЙ ЗА 10 ДНЕЙ:</t>
  </si>
  <si>
    <t xml:space="preserve">Составил специалист РОО           </t>
  </si>
  <si>
    <t>Сарбо Е.С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</si>
</sst>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0" sqref="M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4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58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32" t="s">
        <v>5</v>
      </c>
      <c r="C2" s="2"/>
      <c r="G2" s="2" t="s">
        <v>17</v>
      </c>
      <c r="H2" s="52" t="s">
        <v>59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/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 t="s">
        <v>60</v>
      </c>
      <c r="F6" s="37">
        <v>200</v>
      </c>
      <c r="G6" s="37">
        <v>5.95</v>
      </c>
      <c r="H6" s="37">
        <v>3.6</v>
      </c>
      <c r="I6" s="37">
        <v>52.8</v>
      </c>
      <c r="J6" s="37">
        <v>267.27999999999997</v>
      </c>
      <c r="K6" s="38">
        <v>174</v>
      </c>
      <c r="L6" s="37">
        <v>17.72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 t="s">
        <v>53</v>
      </c>
      <c r="F8" s="40">
        <v>200</v>
      </c>
      <c r="G8" s="40">
        <v>4.08</v>
      </c>
      <c r="H8" s="40">
        <v>3.54</v>
      </c>
      <c r="I8" s="40">
        <v>17.579999999999998</v>
      </c>
      <c r="J8" s="40">
        <v>118.5</v>
      </c>
      <c r="K8" s="41">
        <v>382</v>
      </c>
      <c r="L8" s="40">
        <v>15.03</v>
      </c>
    </row>
    <row r="9" spans="1:12" ht="15">
      <c r="A9" s="23"/>
      <c r="B9" s="15"/>
      <c r="C9" s="11"/>
      <c r="D9" s="7" t="s">
        <v>22</v>
      </c>
      <c r="E9" s="39" t="s">
        <v>61</v>
      </c>
      <c r="F9" s="40">
        <v>80</v>
      </c>
      <c r="G9" s="40">
        <v>8.67</v>
      </c>
      <c r="H9" s="40">
        <v>13.65</v>
      </c>
      <c r="I9" s="40">
        <v>24.28</v>
      </c>
      <c r="J9" s="40">
        <v>254.65</v>
      </c>
      <c r="K9" s="41">
        <v>3</v>
      </c>
      <c r="L9" s="40">
        <v>23.25</v>
      </c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25</v>
      </c>
      <c r="E11" s="39" t="s">
        <v>63</v>
      </c>
      <c r="F11" s="40">
        <v>40</v>
      </c>
      <c r="G11" s="40">
        <v>5.0999999999999996</v>
      </c>
      <c r="H11" s="40">
        <v>4.5999999999999996</v>
      </c>
      <c r="I11" s="40">
        <v>0.3</v>
      </c>
      <c r="J11" s="40">
        <v>63</v>
      </c>
      <c r="K11" s="41"/>
      <c r="L11" s="40">
        <v>13</v>
      </c>
    </row>
    <row r="12" spans="1:12" ht="15">
      <c r="A12" s="23"/>
      <c r="B12" s="15"/>
      <c r="C12" s="11"/>
      <c r="D12" s="6" t="s">
        <v>40</v>
      </c>
      <c r="E12" s="39" t="s">
        <v>62</v>
      </c>
      <c r="F12" s="40">
        <v>95</v>
      </c>
      <c r="G12" s="40">
        <v>4.75</v>
      </c>
      <c r="H12" s="40">
        <v>3.04</v>
      </c>
      <c r="I12" s="40">
        <v>3.33</v>
      </c>
      <c r="J12" s="40">
        <v>59.68</v>
      </c>
      <c r="K12" s="41"/>
      <c r="L12" s="40">
        <v>35</v>
      </c>
    </row>
    <row r="13" spans="1:12" ht="15">
      <c r="A13" s="24"/>
      <c r="B13" s="17"/>
      <c r="C13" s="8"/>
      <c r="D13" s="18" t="s">
        <v>32</v>
      </c>
      <c r="E13" s="9"/>
      <c r="F13" s="19">
        <f>F6+F8+F9+F11+F12</f>
        <v>615</v>
      </c>
      <c r="G13" s="19">
        <f>G6+G8+G9+G11+G12</f>
        <v>28.550000000000004</v>
      </c>
      <c r="H13" s="19">
        <f>H6+H8+H9+H11+H12</f>
        <v>28.43</v>
      </c>
      <c r="I13" s="19">
        <f>I6+I8+I9+I11+I12</f>
        <v>98.289999999999992</v>
      </c>
      <c r="J13" s="19">
        <f>J6+J8+J9+J11+J12</f>
        <v>763.1099999999999</v>
      </c>
      <c r="K13" s="25"/>
      <c r="L13" s="19">
        <f t="shared" ref="L13" si="0">SUM(L6:L12)</f>
        <v>104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 t="s">
        <v>64</v>
      </c>
      <c r="F15" s="40">
        <v>210</v>
      </c>
      <c r="G15" s="40">
        <v>2.42</v>
      </c>
      <c r="H15" s="40">
        <v>4.21</v>
      </c>
      <c r="I15" s="40">
        <v>10.75</v>
      </c>
      <c r="J15" s="40">
        <v>90.57</v>
      </c>
      <c r="K15" s="41">
        <v>83</v>
      </c>
      <c r="L15" s="40">
        <v>19.88</v>
      </c>
    </row>
    <row r="16" spans="1:12" ht="15">
      <c r="A16" s="23"/>
      <c r="B16" s="15"/>
      <c r="C16" s="11"/>
      <c r="D16" s="7" t="s">
        <v>28</v>
      </c>
      <c r="E16" s="39" t="s">
        <v>49</v>
      </c>
      <c r="F16" s="40">
        <v>150</v>
      </c>
      <c r="G16" s="40">
        <v>3.65</v>
      </c>
      <c r="H16" s="40">
        <v>5.37</v>
      </c>
      <c r="I16" s="40">
        <v>36.68</v>
      </c>
      <c r="J16" s="40">
        <v>209.65</v>
      </c>
      <c r="K16" s="41">
        <v>304</v>
      </c>
      <c r="L16" s="40">
        <v>12.59</v>
      </c>
    </row>
    <row r="17" spans="1:12" ht="15">
      <c r="A17" s="23"/>
      <c r="B17" s="15"/>
      <c r="C17" s="11"/>
      <c r="D17" s="7" t="s">
        <v>27</v>
      </c>
      <c r="E17" s="39" t="s">
        <v>65</v>
      </c>
      <c r="F17" s="40">
        <v>100</v>
      </c>
      <c r="G17" s="40">
        <v>13.36</v>
      </c>
      <c r="H17" s="40">
        <v>14.08</v>
      </c>
      <c r="I17" s="40">
        <v>3.27</v>
      </c>
      <c r="J17" s="40">
        <v>193.24</v>
      </c>
      <c r="K17" s="41">
        <v>260</v>
      </c>
      <c r="L17" s="40">
        <v>84.78</v>
      </c>
    </row>
    <row r="18" spans="1:12" ht="15">
      <c r="A18" s="23"/>
      <c r="B18" s="15"/>
      <c r="C18" s="11"/>
      <c r="D18" s="7" t="s">
        <v>29</v>
      </c>
      <c r="E18" s="39" t="s">
        <v>66</v>
      </c>
      <c r="F18" s="40">
        <v>200</v>
      </c>
      <c r="G18" s="40">
        <v>0.66</v>
      </c>
      <c r="H18" s="40">
        <v>0.09</v>
      </c>
      <c r="I18" s="40">
        <v>32.01</v>
      </c>
      <c r="J18" s="40">
        <v>131.49</v>
      </c>
      <c r="K18" s="41">
        <v>200</v>
      </c>
      <c r="L18" s="40">
        <v>4.17</v>
      </c>
    </row>
    <row r="19" spans="1:12" ht="15">
      <c r="A19" s="23"/>
      <c r="B19" s="15"/>
      <c r="C19" s="11"/>
      <c r="D19" s="7" t="s">
        <v>30</v>
      </c>
      <c r="E19" s="39" t="s">
        <v>45</v>
      </c>
      <c r="F19" s="40">
        <v>40</v>
      </c>
      <c r="G19" s="40">
        <v>3.16</v>
      </c>
      <c r="H19" s="40">
        <v>0.4</v>
      </c>
      <c r="I19" s="40">
        <v>19.32</v>
      </c>
      <c r="J19" s="40">
        <v>93.52</v>
      </c>
      <c r="K19" s="41"/>
      <c r="L19" s="40">
        <v>3</v>
      </c>
    </row>
    <row r="20" spans="1:12" ht="15">
      <c r="A20" s="23"/>
      <c r="B20" s="15"/>
      <c r="C20" s="11"/>
      <c r="D20" s="7" t="s">
        <v>31</v>
      </c>
      <c r="E20" s="39" t="s">
        <v>52</v>
      </c>
      <c r="F20" s="40">
        <v>40</v>
      </c>
      <c r="G20" s="40">
        <v>2.64</v>
      </c>
      <c r="H20" s="40">
        <v>0.48</v>
      </c>
      <c r="I20" s="40">
        <v>13.36</v>
      </c>
      <c r="J20" s="40">
        <v>68.319999999999993</v>
      </c>
      <c r="K20" s="41"/>
      <c r="L20" s="40">
        <v>3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F15+F16+F17+F18+F19+F20</f>
        <v>740</v>
      </c>
      <c r="G23" s="19">
        <f>G15+G16+G17+G18+G19+G20</f>
        <v>25.89</v>
      </c>
      <c r="H23" s="19">
        <f>H15+H16+H17+H18+H19+H20</f>
        <v>24.63</v>
      </c>
      <c r="I23" s="19">
        <f>I15+I16+I17+I18+I19+I20</f>
        <v>115.39</v>
      </c>
      <c r="J23" s="19">
        <f>J15+J16+J17+J18+J19+J20</f>
        <v>786.79</v>
      </c>
      <c r="K23" s="25"/>
      <c r="L23" s="19">
        <f>L15+L16+L17+L18+L19+L20</f>
        <v>127.42</v>
      </c>
    </row>
    <row r="24" spans="1:12" ht="15">
      <c r="A24" s="27">
        <f>A6</f>
        <v>1</v>
      </c>
      <c r="B24" s="28">
        <f>B6</f>
        <v>1</v>
      </c>
      <c r="C24" s="48" t="s">
        <v>4</v>
      </c>
      <c r="D24" s="53"/>
      <c r="E24" s="29"/>
      <c r="F24" s="30">
        <f>F13+F23</f>
        <v>1355</v>
      </c>
      <c r="G24" s="30">
        <f t="shared" ref="G24:J24" si="1">G13+G23</f>
        <v>54.440000000000005</v>
      </c>
      <c r="H24" s="30">
        <f t="shared" si="1"/>
        <v>53.06</v>
      </c>
      <c r="I24" s="30">
        <f t="shared" si="1"/>
        <v>213.68</v>
      </c>
      <c r="J24" s="30">
        <f t="shared" si="1"/>
        <v>1549.8999999999999</v>
      </c>
      <c r="K24" s="30"/>
      <c r="L24" s="30"/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 t="s">
        <v>67</v>
      </c>
      <c r="F25" s="37">
        <v>120</v>
      </c>
      <c r="G25" s="37">
        <v>2.4500000000000002</v>
      </c>
      <c r="H25" s="37">
        <v>3.84</v>
      </c>
      <c r="I25" s="37">
        <v>16.350000000000001</v>
      </c>
      <c r="J25" s="37">
        <v>109.76</v>
      </c>
      <c r="K25" s="38">
        <v>312</v>
      </c>
      <c r="L25" s="37">
        <v>14.54</v>
      </c>
    </row>
    <row r="26" spans="1:12" ht="15">
      <c r="A26" s="14"/>
      <c r="B26" s="15"/>
      <c r="C26" s="11"/>
      <c r="D26" s="6"/>
      <c r="E26" s="39" t="s">
        <v>68</v>
      </c>
      <c r="F26" s="40">
        <v>80</v>
      </c>
      <c r="G26" s="40">
        <v>6.95</v>
      </c>
      <c r="H26" s="40">
        <v>5.86</v>
      </c>
      <c r="I26" s="40">
        <v>9.9700000000000006</v>
      </c>
      <c r="J26" s="40">
        <v>120.42</v>
      </c>
      <c r="K26" s="41">
        <v>234</v>
      </c>
      <c r="L26" s="40">
        <v>40.06</v>
      </c>
    </row>
    <row r="27" spans="1:12" ht="15">
      <c r="A27" s="14"/>
      <c r="B27" s="15"/>
      <c r="C27" s="11"/>
      <c r="D27" s="7" t="s">
        <v>21</v>
      </c>
      <c r="E27" s="39" t="s">
        <v>39</v>
      </c>
      <c r="F27" s="40">
        <v>200</v>
      </c>
      <c r="G27" s="40">
        <v>7.0000000000000007E-2</v>
      </c>
      <c r="H27" s="40">
        <v>0.02</v>
      </c>
      <c r="I27" s="40">
        <v>15</v>
      </c>
      <c r="J27" s="40">
        <v>60.46</v>
      </c>
      <c r="K27" s="41">
        <v>376</v>
      </c>
      <c r="L27" s="40">
        <v>2.11</v>
      </c>
    </row>
    <row r="28" spans="1:12" ht="15">
      <c r="A28" s="14"/>
      <c r="B28" s="15"/>
      <c r="C28" s="11"/>
      <c r="D28" s="7" t="s">
        <v>22</v>
      </c>
      <c r="E28" s="39" t="s">
        <v>45</v>
      </c>
      <c r="F28" s="40">
        <v>50</v>
      </c>
      <c r="G28" s="40">
        <v>3.95</v>
      </c>
      <c r="H28" s="40">
        <v>0.5</v>
      </c>
      <c r="I28" s="40">
        <v>24.15</v>
      </c>
      <c r="J28" s="40">
        <v>116.9</v>
      </c>
      <c r="K28" s="41"/>
      <c r="L28" s="40">
        <v>3.75</v>
      </c>
    </row>
    <row r="29" spans="1:12" ht="15">
      <c r="A29" s="14"/>
      <c r="B29" s="15"/>
      <c r="C29" s="11"/>
      <c r="D29" s="7" t="s">
        <v>25</v>
      </c>
      <c r="E29" s="39" t="s">
        <v>69</v>
      </c>
      <c r="F29" s="40">
        <v>60</v>
      </c>
      <c r="G29" s="40">
        <v>1.78</v>
      </c>
      <c r="H29" s="40">
        <v>3.11</v>
      </c>
      <c r="I29" s="40">
        <v>3.75</v>
      </c>
      <c r="J29" s="40">
        <v>50.11</v>
      </c>
      <c r="K29" s="41">
        <v>10</v>
      </c>
      <c r="L29" s="40">
        <v>17.25</v>
      </c>
    </row>
    <row r="30" spans="1:12" ht="15">
      <c r="A30" s="14"/>
      <c r="B30" s="15"/>
      <c r="C30" s="11"/>
      <c r="D30" s="6" t="s">
        <v>40</v>
      </c>
      <c r="E30" s="39" t="s">
        <v>70</v>
      </c>
      <c r="F30" s="40">
        <v>100</v>
      </c>
      <c r="G30" s="40"/>
      <c r="H30" s="40"/>
      <c r="I30" s="40"/>
      <c r="J30" s="40"/>
      <c r="K30" s="41"/>
      <c r="L30" s="40">
        <v>26.29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F25+F26+F27+F28+F29</f>
        <v>510</v>
      </c>
      <c r="G32" s="19">
        <f>G25+G26+G27+G28+G29</f>
        <v>15.200000000000001</v>
      </c>
      <c r="H32" s="19">
        <f>H25+H26+H27+H28+H29</f>
        <v>13.329999999999998</v>
      </c>
      <c r="I32" s="19">
        <f>I25+I26+I27+I28+I29</f>
        <v>69.22</v>
      </c>
      <c r="J32" s="19">
        <f>J25+J26+J27+J28+J29</f>
        <v>457.65</v>
      </c>
      <c r="K32" s="25"/>
      <c r="L32" s="19">
        <f>L25+L26+L27+L28+L29+L30</f>
        <v>104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48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 t="s">
        <v>71</v>
      </c>
      <c r="F34" s="40">
        <v>200</v>
      </c>
      <c r="G34" s="40">
        <v>1.27</v>
      </c>
      <c r="H34" s="40">
        <v>3.99</v>
      </c>
      <c r="I34" s="40">
        <v>7.31</v>
      </c>
      <c r="J34" s="40">
        <v>70.23</v>
      </c>
      <c r="K34" s="41">
        <v>99</v>
      </c>
      <c r="L34" s="40">
        <v>17.36</v>
      </c>
    </row>
    <row r="35" spans="1:12" ht="15">
      <c r="A35" s="14"/>
      <c r="B35" s="15"/>
      <c r="C35" s="11"/>
      <c r="D35" s="7" t="s">
        <v>27</v>
      </c>
      <c r="E35" s="39" t="s">
        <v>72</v>
      </c>
      <c r="F35" s="40">
        <v>100</v>
      </c>
      <c r="G35" s="40">
        <v>8.59</v>
      </c>
      <c r="H35" s="40">
        <v>12.07</v>
      </c>
      <c r="I35" s="40">
        <v>8.5500000000000007</v>
      </c>
      <c r="J35" s="40">
        <v>177.19</v>
      </c>
      <c r="K35" s="41">
        <v>274</v>
      </c>
      <c r="L35" s="40">
        <v>86.5</v>
      </c>
    </row>
    <row r="36" spans="1:12" ht="15">
      <c r="A36" s="14"/>
      <c r="B36" s="15"/>
      <c r="C36" s="11"/>
      <c r="D36" s="7" t="s">
        <v>28</v>
      </c>
      <c r="E36" s="39" t="s">
        <v>51</v>
      </c>
      <c r="F36" s="40">
        <v>150</v>
      </c>
      <c r="G36" s="40">
        <v>5.51</v>
      </c>
      <c r="H36" s="40">
        <v>4.51</v>
      </c>
      <c r="I36" s="40">
        <v>26.49</v>
      </c>
      <c r="J36" s="40">
        <v>169.39</v>
      </c>
      <c r="K36" s="41">
        <v>274</v>
      </c>
      <c r="L36" s="40">
        <v>8.3000000000000007</v>
      </c>
    </row>
    <row r="37" spans="1:12" ht="15">
      <c r="A37" s="14"/>
      <c r="B37" s="15"/>
      <c r="C37" s="11"/>
      <c r="D37" s="7" t="s">
        <v>29</v>
      </c>
      <c r="E37" s="39" t="s">
        <v>44</v>
      </c>
      <c r="F37" s="40">
        <v>200</v>
      </c>
      <c r="G37" s="40">
        <v>0.78</v>
      </c>
      <c r="H37" s="40">
        <v>0.04</v>
      </c>
      <c r="I37" s="40">
        <v>27.63</v>
      </c>
      <c r="J37" s="40">
        <v>114</v>
      </c>
      <c r="K37" s="41">
        <v>348</v>
      </c>
      <c r="L37" s="40">
        <v>10.85</v>
      </c>
    </row>
    <row r="38" spans="1:12" ht="15">
      <c r="A38" s="14"/>
      <c r="B38" s="15"/>
      <c r="C38" s="11"/>
      <c r="D38" s="7" t="s">
        <v>30</v>
      </c>
      <c r="E38" s="39" t="s">
        <v>45</v>
      </c>
      <c r="F38" s="40">
        <v>40</v>
      </c>
      <c r="G38" s="40">
        <v>3.16</v>
      </c>
      <c r="H38" s="40">
        <v>0.4</v>
      </c>
      <c r="I38" s="40">
        <v>19.32</v>
      </c>
      <c r="J38" s="40">
        <v>93.52</v>
      </c>
      <c r="K38" s="41"/>
      <c r="L38" s="40">
        <v>3</v>
      </c>
    </row>
    <row r="39" spans="1:12" ht="15">
      <c r="A39" s="14"/>
      <c r="B39" s="15"/>
      <c r="C39" s="11"/>
      <c r="D39" s="7" t="s">
        <v>31</v>
      </c>
      <c r="E39" s="39" t="s">
        <v>52</v>
      </c>
      <c r="F39" s="40">
        <v>40</v>
      </c>
      <c r="G39" s="40">
        <v>2.64</v>
      </c>
      <c r="H39" s="40">
        <v>0.48</v>
      </c>
      <c r="I39" s="40">
        <v>13.36</v>
      </c>
      <c r="J39" s="40">
        <v>68.319999999999993</v>
      </c>
      <c r="K39" s="41"/>
      <c r="L39" s="40">
        <v>3</v>
      </c>
    </row>
    <row r="40" spans="1:12" ht="15">
      <c r="A40" s="14"/>
      <c r="B40" s="15"/>
      <c r="C40" s="11"/>
      <c r="D40" s="6" t="s">
        <v>73</v>
      </c>
      <c r="E40" s="39" t="s">
        <v>74</v>
      </c>
      <c r="F40" s="40">
        <v>30</v>
      </c>
      <c r="G40" s="40">
        <v>0.42</v>
      </c>
      <c r="H40" s="40">
        <v>1.49</v>
      </c>
      <c r="I40" s="40">
        <v>1.76</v>
      </c>
      <c r="J40" s="40">
        <v>22.13</v>
      </c>
      <c r="K40" s="41">
        <v>330</v>
      </c>
      <c r="L40" s="40">
        <v>4.9400000000000004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F34+F35+F36+F37+F38+F39+F40</f>
        <v>760</v>
      </c>
      <c r="G42" s="19">
        <f>G34+G35+G36+G37+G38+G39+G40</f>
        <v>22.37</v>
      </c>
      <c r="H42" s="19">
        <f>H34+H35+H36+H37+H38+H39+H40</f>
        <v>22.979999999999997</v>
      </c>
      <c r="I42" s="19">
        <f>I34+I35+I36+I37+I38+I39+I40</f>
        <v>104.41999999999999</v>
      </c>
      <c r="J42" s="19">
        <f>J34+J35+J36+J37+J38+J39+J40</f>
        <v>714.77999999999986</v>
      </c>
      <c r="K42" s="25"/>
      <c r="L42" s="19">
        <f>L34+L35+L36+L37+L38+L39+L40</f>
        <v>133.94999999999999</v>
      </c>
    </row>
    <row r="43" spans="1:12" ht="15.75" customHeight="1">
      <c r="A43" s="31">
        <f>A25</f>
        <v>1</v>
      </c>
      <c r="B43" s="31">
        <f>B25</f>
        <v>2</v>
      </c>
      <c r="C43" s="48" t="s">
        <v>4</v>
      </c>
      <c r="D43" s="53"/>
      <c r="E43" s="29"/>
      <c r="F43" s="30">
        <f>F32+F42</f>
        <v>1270</v>
      </c>
      <c r="G43" s="30">
        <f>G32+G42</f>
        <v>37.57</v>
      </c>
      <c r="H43" s="30">
        <f>H32+H42</f>
        <v>36.309999999999995</v>
      </c>
      <c r="I43" s="30">
        <f>I32+I42</f>
        <v>173.64</v>
      </c>
      <c r="J43" s="30">
        <f>J32+J42</f>
        <v>1172.4299999999998</v>
      </c>
      <c r="K43" s="30"/>
      <c r="L43" s="30"/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 t="s">
        <v>75</v>
      </c>
      <c r="F44" s="37">
        <v>80</v>
      </c>
      <c r="G44" s="37">
        <v>16.2</v>
      </c>
      <c r="H44" s="37">
        <v>17.399999999999999</v>
      </c>
      <c r="I44" s="37">
        <v>8</v>
      </c>
      <c r="J44" s="37">
        <v>253.4</v>
      </c>
      <c r="K44" s="38">
        <v>271</v>
      </c>
      <c r="L44" s="37">
        <v>55.84</v>
      </c>
    </row>
    <row r="45" spans="1:12" ht="15">
      <c r="A45" s="23"/>
      <c r="B45" s="15"/>
      <c r="C45" s="11"/>
      <c r="D45" s="6" t="s">
        <v>28</v>
      </c>
      <c r="E45" s="39" t="s">
        <v>76</v>
      </c>
      <c r="F45" s="40">
        <v>120</v>
      </c>
      <c r="G45" s="40">
        <v>3.6</v>
      </c>
      <c r="H45" s="40">
        <v>4.87</v>
      </c>
      <c r="I45" s="40">
        <v>17.52</v>
      </c>
      <c r="J45" s="40">
        <v>128.31</v>
      </c>
      <c r="K45" s="41">
        <v>302</v>
      </c>
      <c r="L45" s="40">
        <v>9.4700000000000006</v>
      </c>
    </row>
    <row r="46" spans="1:12" ht="15">
      <c r="A46" s="23"/>
      <c r="B46" s="15"/>
      <c r="C46" s="11"/>
      <c r="D46" s="7" t="s">
        <v>21</v>
      </c>
      <c r="E46" s="39" t="s">
        <v>77</v>
      </c>
      <c r="F46" s="40">
        <v>200</v>
      </c>
      <c r="G46" s="40">
        <v>0.13</v>
      </c>
      <c r="H46" s="40">
        <v>0.02</v>
      </c>
      <c r="I46" s="40">
        <v>15.2</v>
      </c>
      <c r="J46" s="40">
        <v>61.5</v>
      </c>
      <c r="K46" s="41">
        <v>377</v>
      </c>
      <c r="L46" s="40">
        <v>5.49</v>
      </c>
    </row>
    <row r="47" spans="1:12" ht="15">
      <c r="A47" s="23"/>
      <c r="B47" s="15"/>
      <c r="C47" s="11"/>
      <c r="D47" s="7" t="s">
        <v>22</v>
      </c>
      <c r="E47" s="39" t="s">
        <v>45</v>
      </c>
      <c r="F47" s="40">
        <v>50</v>
      </c>
      <c r="G47" s="40">
        <v>3.95</v>
      </c>
      <c r="H47" s="40">
        <v>0.5</v>
      </c>
      <c r="I47" s="40">
        <v>24.15</v>
      </c>
      <c r="J47" s="40">
        <v>116.9</v>
      </c>
      <c r="K47" s="41"/>
      <c r="L47" s="40">
        <v>3.75</v>
      </c>
    </row>
    <row r="48" spans="1:12" ht="15">
      <c r="A48" s="23"/>
      <c r="B48" s="15"/>
      <c r="C48" s="11"/>
      <c r="D48" s="7" t="s">
        <v>23</v>
      </c>
      <c r="E48" s="39" t="s">
        <v>41</v>
      </c>
      <c r="F48" s="40">
        <v>100</v>
      </c>
      <c r="G48" s="40">
        <v>0.9</v>
      </c>
      <c r="H48" s="40">
        <v>0.2</v>
      </c>
      <c r="I48" s="40">
        <v>8.1300000000000008</v>
      </c>
      <c r="J48" s="40">
        <v>37.92</v>
      </c>
      <c r="K48" s="41"/>
      <c r="L48" s="40">
        <v>24.51</v>
      </c>
    </row>
    <row r="49" spans="1:12" ht="15">
      <c r="A49" s="23"/>
      <c r="B49" s="15"/>
      <c r="C49" s="11"/>
      <c r="D49" s="6" t="s">
        <v>73</v>
      </c>
      <c r="E49" s="39" t="s">
        <v>74</v>
      </c>
      <c r="F49" s="40">
        <v>30</v>
      </c>
      <c r="G49" s="40">
        <v>0.42</v>
      </c>
      <c r="H49" s="40">
        <v>1.49</v>
      </c>
      <c r="I49" s="40">
        <v>1.76</v>
      </c>
      <c r="J49" s="40">
        <v>22.13</v>
      </c>
      <c r="K49" s="41">
        <v>330</v>
      </c>
      <c r="L49" s="40">
        <v>4.9400000000000004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F44+F45+F46+F47+F48+F49</f>
        <v>580</v>
      </c>
      <c r="G51" s="19">
        <f>G44+G45+G46+G47+G48+G49</f>
        <v>25.2</v>
      </c>
      <c r="H51" s="19">
        <f>H44+H45+H46+H47+H48+H49</f>
        <v>24.479999999999997</v>
      </c>
      <c r="I51" s="19">
        <f>I44+I45+I46+I47+I48+I49</f>
        <v>74.760000000000005</v>
      </c>
      <c r="J51" s="19">
        <f>J44+J45+J46+J47+J48+J49</f>
        <v>620.16</v>
      </c>
      <c r="K51" s="25"/>
      <c r="L51" s="19">
        <f>L44+L45+L46+L47+L48+L49</f>
        <v>104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 t="s">
        <v>50</v>
      </c>
      <c r="F53" s="40">
        <v>200</v>
      </c>
      <c r="G53" s="40">
        <v>2.4700000000000002</v>
      </c>
      <c r="H53" s="40">
        <v>4.2699999999999996</v>
      </c>
      <c r="I53" s="40">
        <v>10.15</v>
      </c>
      <c r="J53" s="40">
        <v>88.91</v>
      </c>
      <c r="K53" s="41">
        <v>95</v>
      </c>
      <c r="L53" s="40">
        <v>21.42</v>
      </c>
    </row>
    <row r="54" spans="1:12" ht="15">
      <c r="A54" s="23"/>
      <c r="B54" s="15"/>
      <c r="C54" s="11"/>
      <c r="D54" s="7" t="s">
        <v>27</v>
      </c>
      <c r="E54" s="39" t="s">
        <v>78</v>
      </c>
      <c r="F54" s="40">
        <v>100</v>
      </c>
      <c r="G54" s="40">
        <v>17.440000000000001</v>
      </c>
      <c r="H54" s="40">
        <v>4.2300000000000004</v>
      </c>
      <c r="I54" s="40">
        <v>15.75</v>
      </c>
      <c r="J54" s="40">
        <v>170.83</v>
      </c>
      <c r="K54" s="41">
        <v>294</v>
      </c>
      <c r="L54" s="40">
        <v>34.840000000000003</v>
      </c>
    </row>
    <row r="55" spans="1:12" ht="15">
      <c r="A55" s="23"/>
      <c r="B55" s="15"/>
      <c r="C55" s="11"/>
      <c r="D55" s="7" t="s">
        <v>28</v>
      </c>
      <c r="E55" s="39" t="s">
        <v>80</v>
      </c>
      <c r="F55" s="40">
        <v>150</v>
      </c>
      <c r="G55" s="40">
        <v>3.06</v>
      </c>
      <c r="H55" s="40">
        <v>4.8</v>
      </c>
      <c r="I55" s="40">
        <v>20.43</v>
      </c>
      <c r="J55" s="40">
        <v>137.16</v>
      </c>
      <c r="K55" s="41">
        <v>312</v>
      </c>
      <c r="L55" s="40">
        <v>14.54</v>
      </c>
    </row>
    <row r="56" spans="1:12" ht="15">
      <c r="A56" s="23"/>
      <c r="B56" s="15"/>
      <c r="C56" s="11"/>
      <c r="D56" s="7" t="s">
        <v>29</v>
      </c>
      <c r="E56" s="39" t="s">
        <v>81</v>
      </c>
      <c r="F56" s="40">
        <v>200</v>
      </c>
      <c r="G56" s="40">
        <v>0.16</v>
      </c>
      <c r="H56" s="40">
        <v>0.16</v>
      </c>
      <c r="I56" s="40">
        <v>27.88</v>
      </c>
      <c r="J56" s="40">
        <v>113.6</v>
      </c>
      <c r="K56" s="41">
        <v>342</v>
      </c>
      <c r="L56" s="40">
        <v>7.36</v>
      </c>
    </row>
    <row r="57" spans="1:12" ht="15">
      <c r="A57" s="23"/>
      <c r="B57" s="15"/>
      <c r="C57" s="11"/>
      <c r="D57" s="7" t="s">
        <v>30</v>
      </c>
      <c r="E57" s="39" t="s">
        <v>45</v>
      </c>
      <c r="F57" s="40">
        <v>40</v>
      </c>
      <c r="G57" s="40">
        <v>3.16</v>
      </c>
      <c r="H57" s="40">
        <v>0.4</v>
      </c>
      <c r="I57" s="40">
        <v>19.32</v>
      </c>
      <c r="J57" s="40">
        <v>93.52</v>
      </c>
      <c r="K57" s="41"/>
      <c r="L57" s="40">
        <v>3</v>
      </c>
    </row>
    <row r="58" spans="1:12" ht="15">
      <c r="A58" s="23"/>
      <c r="B58" s="15"/>
      <c r="C58" s="11"/>
      <c r="D58" s="7" t="s">
        <v>31</v>
      </c>
      <c r="E58" s="39" t="s">
        <v>52</v>
      </c>
      <c r="F58" s="40">
        <v>40</v>
      </c>
      <c r="G58" s="40">
        <v>2.64</v>
      </c>
      <c r="H58" s="40">
        <v>0.48</v>
      </c>
      <c r="I58" s="40">
        <v>13.36</v>
      </c>
      <c r="J58" s="40">
        <v>68.319999999999993</v>
      </c>
      <c r="K58" s="41"/>
      <c r="L58" s="40">
        <v>3</v>
      </c>
    </row>
    <row r="59" spans="1:12" ht="15">
      <c r="A59" s="23"/>
      <c r="B59" s="15"/>
      <c r="C59" s="11"/>
      <c r="D59" s="6" t="s">
        <v>73</v>
      </c>
      <c r="E59" s="39" t="s">
        <v>79</v>
      </c>
      <c r="F59" s="40">
        <v>30</v>
      </c>
      <c r="G59" s="40">
        <v>0.34</v>
      </c>
      <c r="H59" s="40">
        <v>1.26</v>
      </c>
      <c r="I59" s="40">
        <v>2.4</v>
      </c>
      <c r="J59" s="40">
        <v>22.3</v>
      </c>
      <c r="K59" s="41">
        <v>366</v>
      </c>
      <c r="L59" s="40">
        <v>3.91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F53+F54+F55+F56+F57+F58+F59</f>
        <v>760</v>
      </c>
      <c r="G61" s="19">
        <f>G53+G54+G55+G56+G57+G58+G59</f>
        <v>29.27</v>
      </c>
      <c r="H61" s="19">
        <f>H53+H54+H55+H56+H57+H58+H59</f>
        <v>15.600000000000001</v>
      </c>
      <c r="I61" s="19">
        <f>I53+I54+I55+I56+I57+I58+I59</f>
        <v>109.29</v>
      </c>
      <c r="J61" s="19">
        <f>J53+J54+J55+J56+J57+J58+J59</f>
        <v>694.63999999999987</v>
      </c>
      <c r="K61" s="25"/>
      <c r="L61" s="19">
        <f>L53+L54+L55+L56+L57+L58+L59</f>
        <v>88.070000000000007</v>
      </c>
    </row>
    <row r="62" spans="1:12" ht="15.75" customHeight="1">
      <c r="A62" s="27">
        <f>A44</f>
        <v>1</v>
      </c>
      <c r="B62" s="28">
        <f>B44</f>
        <v>3</v>
      </c>
      <c r="C62" s="48" t="s">
        <v>4</v>
      </c>
      <c r="D62" s="53"/>
      <c r="E62" s="29"/>
      <c r="F62" s="30">
        <f>F51+F61</f>
        <v>1340</v>
      </c>
      <c r="G62" s="30">
        <f>G51+G61</f>
        <v>54.47</v>
      </c>
      <c r="H62" s="30">
        <f>H51+H61</f>
        <v>40.08</v>
      </c>
      <c r="I62" s="30">
        <f>I51+I61</f>
        <v>184.05</v>
      </c>
      <c r="J62" s="30">
        <f>J51+J61</f>
        <v>1314.7999999999997</v>
      </c>
      <c r="K62" s="30"/>
      <c r="L62" s="30"/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 t="s">
        <v>82</v>
      </c>
      <c r="F63" s="37">
        <v>175</v>
      </c>
      <c r="G63" s="37">
        <v>12.3</v>
      </c>
      <c r="H63" s="37">
        <v>29.5</v>
      </c>
      <c r="I63" s="37">
        <v>16.579999999999998</v>
      </c>
      <c r="J63" s="37">
        <v>381.02</v>
      </c>
      <c r="K63" s="38">
        <v>259</v>
      </c>
      <c r="L63" s="37">
        <v>64.010000000000005</v>
      </c>
    </row>
    <row r="64" spans="1:12" ht="15">
      <c r="A64" s="23"/>
      <c r="B64" s="15"/>
      <c r="C64" s="11"/>
      <c r="D64" s="6" t="s">
        <v>21</v>
      </c>
      <c r="E64" s="39" t="s">
        <v>83</v>
      </c>
      <c r="F64" s="40">
        <v>200</v>
      </c>
      <c r="G64" s="40">
        <v>1.52</v>
      </c>
      <c r="H64" s="40">
        <v>1.35</v>
      </c>
      <c r="I64" s="40">
        <v>15.9</v>
      </c>
      <c r="J64" s="40">
        <v>81.83</v>
      </c>
      <c r="K64" s="41">
        <v>378</v>
      </c>
      <c r="L64" s="40">
        <v>12.67</v>
      </c>
    </row>
    <row r="65" spans="1:12" ht="15">
      <c r="A65" s="23"/>
      <c r="B65" s="15"/>
      <c r="C65" s="11"/>
      <c r="D65" s="7" t="s">
        <v>22</v>
      </c>
      <c r="E65" s="39" t="s">
        <v>22</v>
      </c>
      <c r="F65" s="40">
        <v>50</v>
      </c>
      <c r="G65" s="40">
        <v>3.95</v>
      </c>
      <c r="H65" s="40">
        <v>0.5</v>
      </c>
      <c r="I65" s="40">
        <v>24.15</v>
      </c>
      <c r="J65" s="40">
        <v>116.9</v>
      </c>
      <c r="K65" s="41"/>
      <c r="L65" s="40">
        <v>3.75</v>
      </c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 t="s">
        <v>84</v>
      </c>
      <c r="F67" s="40">
        <v>100</v>
      </c>
      <c r="G67" s="40">
        <v>0.4</v>
      </c>
      <c r="H67" s="40">
        <v>0.4</v>
      </c>
      <c r="I67" s="40">
        <v>9.8000000000000007</v>
      </c>
      <c r="J67" s="40">
        <v>44.4</v>
      </c>
      <c r="K67" s="41"/>
      <c r="L67" s="40">
        <v>23.57</v>
      </c>
    </row>
    <row r="68" spans="1:12" ht="15">
      <c r="A68" s="23"/>
      <c r="B68" s="15"/>
      <c r="C68" s="11"/>
      <c r="D68" s="6" t="s">
        <v>40</v>
      </c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F63+F64+F65+F67</f>
        <v>525</v>
      </c>
      <c r="G70" s="19">
        <f>G63+G64+G65+G67</f>
        <v>18.169999999999998</v>
      </c>
      <c r="H70" s="19">
        <f>H63+H64+H65+H67</f>
        <v>31.75</v>
      </c>
      <c r="I70" s="19">
        <f>I63+I64+I65+I67</f>
        <v>66.429999999999993</v>
      </c>
      <c r="J70" s="19">
        <f>J63+J64+J65+J67</f>
        <v>624.15</v>
      </c>
      <c r="K70" s="25"/>
      <c r="L70" s="19">
        <f t="shared" ref="L70" si="2">SUM(L63:L69)</f>
        <v>104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 t="s">
        <v>42</v>
      </c>
      <c r="F72" s="40">
        <v>200</v>
      </c>
      <c r="G72" s="40">
        <v>2.84</v>
      </c>
      <c r="H72" s="40">
        <v>3.67</v>
      </c>
      <c r="I72" s="40">
        <v>15.03</v>
      </c>
      <c r="J72" s="40">
        <v>104.51</v>
      </c>
      <c r="K72" s="41">
        <v>108</v>
      </c>
      <c r="L72" s="40">
        <v>22.71</v>
      </c>
    </row>
    <row r="73" spans="1:12" ht="15">
      <c r="A73" s="23"/>
      <c r="B73" s="15"/>
      <c r="C73" s="11"/>
      <c r="D73" s="7" t="s">
        <v>27</v>
      </c>
      <c r="E73" s="39" t="s">
        <v>85</v>
      </c>
      <c r="F73" s="40">
        <v>100</v>
      </c>
      <c r="G73" s="40">
        <v>9.75</v>
      </c>
      <c r="H73" s="40">
        <v>4.95</v>
      </c>
      <c r="I73" s="40">
        <v>3.8</v>
      </c>
      <c r="J73" s="40">
        <v>98.75</v>
      </c>
      <c r="K73" s="41">
        <v>229</v>
      </c>
      <c r="L73" s="40">
        <v>47.59</v>
      </c>
    </row>
    <row r="74" spans="1:12" ht="15">
      <c r="A74" s="23"/>
      <c r="B74" s="15"/>
      <c r="C74" s="11"/>
      <c r="D74" s="7" t="s">
        <v>28</v>
      </c>
      <c r="E74" s="39" t="s">
        <v>86</v>
      </c>
      <c r="F74" s="40">
        <v>150</v>
      </c>
      <c r="G74" s="40">
        <v>3.63</v>
      </c>
      <c r="H74" s="40">
        <v>4.29</v>
      </c>
      <c r="I74" s="40">
        <v>36.659999999999997</v>
      </c>
      <c r="J74" s="40">
        <v>199.77</v>
      </c>
      <c r="K74" s="41">
        <v>305</v>
      </c>
      <c r="L74" s="40">
        <v>12.59</v>
      </c>
    </row>
    <row r="75" spans="1:12" ht="15">
      <c r="A75" s="23"/>
      <c r="B75" s="15"/>
      <c r="C75" s="11"/>
      <c r="D75" s="7" t="s">
        <v>29</v>
      </c>
      <c r="E75" s="39" t="s">
        <v>87</v>
      </c>
      <c r="F75" s="40">
        <v>200</v>
      </c>
      <c r="G75" s="40">
        <v>0.6</v>
      </c>
      <c r="H75" s="40">
        <v>0.4</v>
      </c>
      <c r="I75" s="40">
        <v>32.6</v>
      </c>
      <c r="J75" s="40">
        <v>136.4</v>
      </c>
      <c r="K75" s="41"/>
      <c r="L75" s="40">
        <v>22.4</v>
      </c>
    </row>
    <row r="76" spans="1:12" ht="15">
      <c r="A76" s="23"/>
      <c r="B76" s="15"/>
      <c r="C76" s="11"/>
      <c r="D76" s="7" t="s">
        <v>30</v>
      </c>
      <c r="E76" s="39" t="s">
        <v>45</v>
      </c>
      <c r="F76" s="40">
        <v>40</v>
      </c>
      <c r="G76" s="40">
        <v>3.16</v>
      </c>
      <c r="H76" s="40">
        <v>0.4</v>
      </c>
      <c r="I76" s="40">
        <v>19.32</v>
      </c>
      <c r="J76" s="40">
        <v>93.52</v>
      </c>
      <c r="K76" s="41"/>
      <c r="L76" s="40">
        <v>3</v>
      </c>
    </row>
    <row r="77" spans="1:12" ht="15">
      <c r="A77" s="23"/>
      <c r="B77" s="15"/>
      <c r="C77" s="11"/>
      <c r="D77" s="7" t="s">
        <v>31</v>
      </c>
      <c r="E77" s="39" t="s">
        <v>52</v>
      </c>
      <c r="F77" s="40">
        <v>40</v>
      </c>
      <c r="G77" s="40">
        <v>2.64</v>
      </c>
      <c r="H77" s="40">
        <v>0.48</v>
      </c>
      <c r="I77" s="40">
        <v>13.36</v>
      </c>
      <c r="J77" s="40">
        <v>68.319999999999993</v>
      </c>
      <c r="K77" s="41"/>
      <c r="L77" s="40">
        <v>3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F72+F73+F74+F75+F76+F77</f>
        <v>730</v>
      </c>
      <c r="G80" s="19">
        <f>G72+G73+G74+G75+G76+G77</f>
        <v>22.62</v>
      </c>
      <c r="H80" s="19">
        <f>H72+H73+H74+H75+H76+H77</f>
        <v>14.190000000000001</v>
      </c>
      <c r="I80" s="19">
        <f>I72+I73+I74+I75+I76+I77</f>
        <v>120.77</v>
      </c>
      <c r="J80" s="19">
        <f>J72+J73+J74+J75+J76+J77</f>
        <v>701.27</v>
      </c>
      <c r="K80" s="25"/>
      <c r="L80" s="19"/>
    </row>
    <row r="81" spans="1:12" ht="15.75" customHeight="1">
      <c r="A81" s="27">
        <f>A63</f>
        <v>1</v>
      </c>
      <c r="B81" s="28">
        <f>B63</f>
        <v>4</v>
      </c>
      <c r="C81" s="48" t="s">
        <v>4</v>
      </c>
      <c r="D81" s="53"/>
      <c r="E81" s="29"/>
      <c r="F81" s="30">
        <f>F70+F80</f>
        <v>1255</v>
      </c>
      <c r="G81" s="30">
        <f t="shared" ref="G81" si="3">G70+G80</f>
        <v>40.79</v>
      </c>
      <c r="H81" s="30">
        <f t="shared" ref="H81" si="4">H70+H80</f>
        <v>45.94</v>
      </c>
      <c r="I81" s="30">
        <f t="shared" ref="I81" si="5">I70+I80</f>
        <v>187.2</v>
      </c>
      <c r="J81" s="30">
        <v>1471.5</v>
      </c>
      <c r="K81" s="30"/>
      <c r="L81" s="30">
        <f>L72+L73+L74+L75+L76+L77</f>
        <v>111.29000000000002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 t="s">
        <v>75</v>
      </c>
      <c r="F82" s="37">
        <v>80</v>
      </c>
      <c r="G82" s="37">
        <v>16.2</v>
      </c>
      <c r="H82" s="37">
        <v>17.399999999999999</v>
      </c>
      <c r="I82" s="37">
        <v>8</v>
      </c>
      <c r="J82" s="37">
        <v>253.4</v>
      </c>
      <c r="K82" s="38">
        <v>271</v>
      </c>
      <c r="L82" s="37">
        <v>55.84</v>
      </c>
    </row>
    <row r="83" spans="1:12" ht="15">
      <c r="A83" s="23"/>
      <c r="B83" s="15"/>
      <c r="C83" s="11"/>
      <c r="D83" s="6" t="s">
        <v>28</v>
      </c>
      <c r="E83" s="39" t="s">
        <v>51</v>
      </c>
      <c r="F83" s="40">
        <v>120</v>
      </c>
      <c r="G83" s="40">
        <v>4.5199999999999996</v>
      </c>
      <c r="H83" s="40">
        <v>0.53</v>
      </c>
      <c r="I83" s="40">
        <v>25.53</v>
      </c>
      <c r="J83" s="40">
        <v>124.97</v>
      </c>
      <c r="K83" s="41">
        <v>202</v>
      </c>
      <c r="L83" s="40">
        <v>8.3000000000000007</v>
      </c>
    </row>
    <row r="84" spans="1:12" ht="15">
      <c r="A84" s="23"/>
      <c r="B84" s="15"/>
      <c r="C84" s="11"/>
      <c r="D84" s="7" t="s">
        <v>21</v>
      </c>
      <c r="E84" s="39" t="s">
        <v>77</v>
      </c>
      <c r="F84" s="40">
        <v>200</v>
      </c>
      <c r="G84" s="40">
        <v>0.13</v>
      </c>
      <c r="H84" s="40">
        <v>0.02</v>
      </c>
      <c r="I84" s="40">
        <v>15.2</v>
      </c>
      <c r="J84" s="40">
        <v>61.5</v>
      </c>
      <c r="K84" s="41">
        <v>377</v>
      </c>
      <c r="L84" s="40">
        <v>5.49</v>
      </c>
    </row>
    <row r="85" spans="1:12" ht="15">
      <c r="A85" s="23"/>
      <c r="B85" s="15"/>
      <c r="C85" s="11"/>
      <c r="D85" s="7" t="s">
        <v>22</v>
      </c>
      <c r="E85" s="39" t="s">
        <v>22</v>
      </c>
      <c r="F85" s="40">
        <v>50</v>
      </c>
      <c r="G85" s="40">
        <v>3.95</v>
      </c>
      <c r="H85" s="40">
        <v>0.5</v>
      </c>
      <c r="I85" s="40">
        <v>24.15</v>
      </c>
      <c r="J85" s="40">
        <v>116.9</v>
      </c>
      <c r="K85" s="41"/>
      <c r="L85" s="40">
        <v>3.75</v>
      </c>
    </row>
    <row r="86" spans="1:12" ht="1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 t="s">
        <v>23</v>
      </c>
      <c r="E87" s="39" t="s">
        <v>84</v>
      </c>
      <c r="F87" s="40">
        <v>100</v>
      </c>
      <c r="G87" s="40">
        <v>0.4</v>
      </c>
      <c r="H87" s="40">
        <v>0.4</v>
      </c>
      <c r="I87" s="40">
        <v>9.8000000000000007</v>
      </c>
      <c r="J87" s="40">
        <v>44.4</v>
      </c>
      <c r="K87" s="41"/>
      <c r="L87" s="40">
        <v>26.71</v>
      </c>
    </row>
    <row r="88" spans="1:12" ht="15">
      <c r="A88" s="23"/>
      <c r="B88" s="15"/>
      <c r="C88" s="11"/>
      <c r="D88" s="6" t="s">
        <v>73</v>
      </c>
      <c r="E88" s="39" t="s">
        <v>79</v>
      </c>
      <c r="F88" s="40">
        <v>30</v>
      </c>
      <c r="G88" s="40">
        <v>0.34</v>
      </c>
      <c r="H88" s="40">
        <v>1.26</v>
      </c>
      <c r="I88" s="40">
        <v>2.4</v>
      </c>
      <c r="J88" s="40">
        <v>22.3</v>
      </c>
      <c r="K88" s="41">
        <v>366</v>
      </c>
      <c r="L88" s="40">
        <v>3.91</v>
      </c>
    </row>
    <row r="89" spans="1:12" ht="15">
      <c r="A89" s="24"/>
      <c r="B89" s="17"/>
      <c r="C89" s="8"/>
      <c r="D89" s="18" t="s">
        <v>32</v>
      </c>
      <c r="E89" s="9"/>
      <c r="F89" s="19">
        <f>F82+F83+F84+F85+F87+F88</f>
        <v>580</v>
      </c>
      <c r="G89" s="19">
        <f>G82+G83+G84+G85+G87+G88</f>
        <v>25.539999999999996</v>
      </c>
      <c r="H89" s="19">
        <f>H82+H83+H84+H85+H87+H88</f>
        <v>20.11</v>
      </c>
      <c r="I89" s="19">
        <f>I82+I83+I84+I85+I87+I88</f>
        <v>85.08</v>
      </c>
      <c r="J89" s="19">
        <f>J82+J83+J84+J85+J87+J88</f>
        <v>623.46999999999991</v>
      </c>
      <c r="K89" s="25"/>
      <c r="L89" s="19">
        <f t="shared" ref="J89:L89" si="6">SUM(L82:L88)</f>
        <v>104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48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 t="s">
        <v>88</v>
      </c>
      <c r="F91" s="40">
        <v>210</v>
      </c>
      <c r="G91" s="40">
        <v>2.21</v>
      </c>
      <c r="H91" s="40">
        <v>4.16</v>
      </c>
      <c r="I91" s="40">
        <v>6.32</v>
      </c>
      <c r="J91" s="40">
        <v>71.56</v>
      </c>
      <c r="K91" s="41">
        <v>88</v>
      </c>
      <c r="L91" s="40">
        <v>18.420000000000002</v>
      </c>
    </row>
    <row r="92" spans="1:12" ht="15">
      <c r="A92" s="23"/>
      <c r="B92" s="15"/>
      <c r="C92" s="11"/>
      <c r="D92" s="7" t="s">
        <v>27</v>
      </c>
      <c r="E92" s="39" t="s">
        <v>89</v>
      </c>
      <c r="F92" s="40">
        <v>200</v>
      </c>
      <c r="G92" s="40">
        <v>12.6</v>
      </c>
      <c r="H92" s="40">
        <v>8</v>
      </c>
      <c r="I92" s="40">
        <v>20.399999999999999</v>
      </c>
      <c r="J92" s="40">
        <v>204</v>
      </c>
      <c r="K92" s="41">
        <v>438</v>
      </c>
      <c r="L92" s="40">
        <v>95.12</v>
      </c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 t="s">
        <v>46</v>
      </c>
      <c r="F94" s="40">
        <v>200</v>
      </c>
      <c r="G94" s="40">
        <v>0.4</v>
      </c>
      <c r="H94" s="40">
        <v>0.2</v>
      </c>
      <c r="I94" s="40">
        <v>27.6</v>
      </c>
      <c r="J94" s="40">
        <v>113.8</v>
      </c>
      <c r="K94" s="41">
        <v>342</v>
      </c>
      <c r="L94" s="40">
        <v>7.65</v>
      </c>
    </row>
    <row r="95" spans="1:12" ht="15">
      <c r="A95" s="23"/>
      <c r="B95" s="15"/>
      <c r="C95" s="11"/>
      <c r="D95" s="7" t="s">
        <v>30</v>
      </c>
      <c r="E95" s="39" t="s">
        <v>22</v>
      </c>
      <c r="F95" s="40">
        <v>50</v>
      </c>
      <c r="G95" s="40">
        <v>3.95</v>
      </c>
      <c r="H95" s="40">
        <v>0.5</v>
      </c>
      <c r="I95" s="40">
        <v>24.15</v>
      </c>
      <c r="J95" s="40">
        <v>116.9</v>
      </c>
      <c r="K95" s="41"/>
      <c r="L95" s="40">
        <v>3.75</v>
      </c>
    </row>
    <row r="96" spans="1:12" ht="15">
      <c r="A96" s="23"/>
      <c r="B96" s="15"/>
      <c r="C96" s="11"/>
      <c r="D96" s="7" t="s">
        <v>31</v>
      </c>
      <c r="E96" s="39" t="s">
        <v>52</v>
      </c>
      <c r="F96" s="40">
        <v>40</v>
      </c>
      <c r="G96" s="40">
        <v>2.64</v>
      </c>
      <c r="H96" s="40">
        <v>0.48</v>
      </c>
      <c r="I96" s="40">
        <v>13.36</v>
      </c>
      <c r="J96" s="40">
        <v>68.319999999999993</v>
      </c>
      <c r="K96" s="41"/>
      <c r="L96" s="40">
        <v>3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7">SUM(G90:G98)</f>
        <v>21.8</v>
      </c>
      <c r="H99" s="19">
        <f t="shared" ref="H99" si="8">SUM(H90:H98)</f>
        <v>13.34</v>
      </c>
      <c r="I99" s="19">
        <f t="shared" ref="I99" si="9">SUM(I90:I98)</f>
        <v>91.83</v>
      </c>
      <c r="J99" s="19">
        <f t="shared" ref="J99:L99" si="10">SUM(J90:J98)</f>
        <v>574.57999999999993</v>
      </c>
      <c r="K99" s="25"/>
      <c r="L99" s="19">
        <f t="shared" si="10"/>
        <v>127.94000000000001</v>
      </c>
    </row>
    <row r="100" spans="1:12" ht="15.75" customHeight="1">
      <c r="A100" s="27">
        <f>A82</f>
        <v>1</v>
      </c>
      <c r="B100" s="28">
        <f>B82</f>
        <v>5</v>
      </c>
      <c r="C100" s="48" t="s">
        <v>4</v>
      </c>
      <c r="D100" s="53"/>
      <c r="E100" s="29"/>
      <c r="F100" s="30">
        <f>F89+F99</f>
        <v>1280</v>
      </c>
      <c r="G100" s="30">
        <f>G89+G99</f>
        <v>47.339999999999996</v>
      </c>
      <c r="H100" s="30">
        <f>H89+H99</f>
        <v>33.450000000000003</v>
      </c>
      <c r="I100" s="30">
        <f>I89+I99</f>
        <v>176.91</v>
      </c>
      <c r="J100" s="30">
        <f>J89+J99</f>
        <v>1198.0499999999997</v>
      </c>
      <c r="K100" s="30"/>
      <c r="L100" s="30"/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 t="s">
        <v>90</v>
      </c>
      <c r="F101" s="37">
        <v>200</v>
      </c>
      <c r="G101" s="37">
        <v>7.15</v>
      </c>
      <c r="H101" s="37">
        <v>11.16</v>
      </c>
      <c r="I101" s="37">
        <v>35.28</v>
      </c>
      <c r="J101" s="37">
        <v>270.16000000000003</v>
      </c>
      <c r="K101" s="38">
        <v>182</v>
      </c>
      <c r="L101" s="37">
        <v>15.29</v>
      </c>
    </row>
    <row r="102" spans="1:12" ht="15">
      <c r="A102" s="23"/>
      <c r="B102" s="15"/>
      <c r="C102" s="11"/>
      <c r="D102" s="6" t="s">
        <v>40</v>
      </c>
      <c r="E102" s="39" t="s">
        <v>91</v>
      </c>
      <c r="F102" s="40"/>
      <c r="G102" s="40"/>
      <c r="H102" s="40"/>
      <c r="I102" s="40"/>
      <c r="J102" s="40"/>
      <c r="K102" s="41"/>
      <c r="L102" s="40">
        <v>23</v>
      </c>
    </row>
    <row r="103" spans="1:12" ht="15">
      <c r="A103" s="23"/>
      <c r="B103" s="15"/>
      <c r="C103" s="11"/>
      <c r="D103" s="7" t="s">
        <v>29</v>
      </c>
      <c r="E103" s="39" t="s">
        <v>39</v>
      </c>
      <c r="F103" s="40">
        <v>200</v>
      </c>
      <c r="G103" s="40">
        <v>7.0000000000000007E-2</v>
      </c>
      <c r="H103" s="40">
        <v>0.02</v>
      </c>
      <c r="I103" s="40">
        <v>15</v>
      </c>
      <c r="J103" s="40">
        <v>60.46</v>
      </c>
      <c r="K103" s="41"/>
      <c r="L103" s="40">
        <v>2.11</v>
      </c>
    </row>
    <row r="104" spans="1:12" ht="15">
      <c r="A104" s="23"/>
      <c r="B104" s="15"/>
      <c r="C104" s="11"/>
      <c r="D104" s="7" t="s">
        <v>22</v>
      </c>
      <c r="E104" s="39" t="s">
        <v>61</v>
      </c>
      <c r="F104" s="40">
        <v>80</v>
      </c>
      <c r="G104" s="40">
        <v>8.67</v>
      </c>
      <c r="H104" s="40">
        <v>13.65</v>
      </c>
      <c r="I104" s="40">
        <v>24.28</v>
      </c>
      <c r="J104" s="40">
        <v>254.65</v>
      </c>
      <c r="K104" s="41">
        <v>3</v>
      </c>
      <c r="L104" s="40">
        <v>27.45</v>
      </c>
    </row>
    <row r="105" spans="1:12" ht="15">
      <c r="A105" s="23"/>
      <c r="B105" s="15"/>
      <c r="C105" s="11"/>
      <c r="D105" s="7" t="s">
        <v>23</v>
      </c>
      <c r="E105" s="39" t="s">
        <v>92</v>
      </c>
      <c r="F105" s="40">
        <v>100</v>
      </c>
      <c r="G105" s="40">
        <v>1.5</v>
      </c>
      <c r="H105" s="40">
        <v>0.5</v>
      </c>
      <c r="I105" s="40">
        <v>21</v>
      </c>
      <c r="J105" s="40">
        <v>94.5</v>
      </c>
      <c r="K105" s="41"/>
      <c r="L105" s="40">
        <v>36.15</v>
      </c>
    </row>
    <row r="106" spans="1:12" ht="15">
      <c r="A106" s="23"/>
      <c r="B106" s="15"/>
      <c r="C106" s="11"/>
      <c r="D106" s="6" t="s">
        <v>54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v>580</v>
      </c>
      <c r="G108" s="19">
        <f t="shared" ref="G108:J108" si="11">SUM(G101:G107)</f>
        <v>17.39</v>
      </c>
      <c r="H108" s="19">
        <f t="shared" si="11"/>
        <v>25.33</v>
      </c>
      <c r="I108" s="19">
        <f>I101+I103+I104+I105</f>
        <v>95.56</v>
      </c>
      <c r="J108" s="19">
        <f t="shared" si="11"/>
        <v>679.77</v>
      </c>
      <c r="K108" s="25"/>
      <c r="L108" s="19">
        <f t="shared" ref="L108" si="12">SUM(L101:L107)</f>
        <v>104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 t="s">
        <v>93</v>
      </c>
      <c r="F110" s="40">
        <v>200</v>
      </c>
      <c r="G110" s="40">
        <v>1.75</v>
      </c>
      <c r="H110" s="40">
        <v>2.2200000000000002</v>
      </c>
      <c r="I110" s="40">
        <v>12.33</v>
      </c>
      <c r="J110" s="40">
        <v>76.3</v>
      </c>
      <c r="K110" s="41">
        <v>104</v>
      </c>
      <c r="L110" s="40">
        <v>32.409999999999997</v>
      </c>
    </row>
    <row r="111" spans="1:12" ht="15">
      <c r="A111" s="23"/>
      <c r="B111" s="15"/>
      <c r="C111" s="11"/>
      <c r="D111" s="7" t="s">
        <v>27</v>
      </c>
      <c r="E111" s="39" t="s">
        <v>55</v>
      </c>
      <c r="F111" s="40">
        <v>100</v>
      </c>
      <c r="G111" s="40">
        <v>5.5</v>
      </c>
      <c r="H111" s="40">
        <v>7.1</v>
      </c>
      <c r="I111" s="40">
        <v>9.6</v>
      </c>
      <c r="J111" s="40">
        <v>124.3</v>
      </c>
      <c r="K111" s="41">
        <v>318</v>
      </c>
      <c r="L111" s="40">
        <v>78.81</v>
      </c>
    </row>
    <row r="112" spans="1:12" ht="15">
      <c r="A112" s="23"/>
      <c r="B112" s="15"/>
      <c r="C112" s="11"/>
      <c r="D112" s="7" t="s">
        <v>28</v>
      </c>
      <c r="E112" s="39" t="s">
        <v>76</v>
      </c>
      <c r="F112" s="40">
        <v>150</v>
      </c>
      <c r="G112" s="40">
        <v>4.5</v>
      </c>
      <c r="H112" s="40">
        <v>5.0999999999999996</v>
      </c>
      <c r="I112" s="40">
        <v>21.9</v>
      </c>
      <c r="J112" s="40">
        <v>151.5</v>
      </c>
      <c r="K112" s="41">
        <v>302</v>
      </c>
      <c r="L112" s="40">
        <v>9.4700000000000006</v>
      </c>
    </row>
    <row r="113" spans="1:12" ht="15">
      <c r="A113" s="23"/>
      <c r="B113" s="15"/>
      <c r="C113" s="11"/>
      <c r="D113" s="7" t="s">
        <v>29</v>
      </c>
      <c r="E113" s="39" t="s">
        <v>44</v>
      </c>
      <c r="F113" s="40">
        <v>200</v>
      </c>
      <c r="G113" s="40">
        <v>0.78</v>
      </c>
      <c r="H113" s="40">
        <v>0.04</v>
      </c>
      <c r="I113" s="40">
        <v>27.63</v>
      </c>
      <c r="J113" s="40">
        <v>114</v>
      </c>
      <c r="K113" s="41">
        <v>348</v>
      </c>
      <c r="L113" s="40">
        <v>10.85</v>
      </c>
    </row>
    <row r="114" spans="1:12" ht="15">
      <c r="A114" s="23"/>
      <c r="B114" s="15"/>
      <c r="C114" s="11"/>
      <c r="D114" s="7" t="s">
        <v>30</v>
      </c>
      <c r="E114" s="39" t="s">
        <v>45</v>
      </c>
      <c r="F114" s="40">
        <v>40</v>
      </c>
      <c r="G114" s="40">
        <v>3.16</v>
      </c>
      <c r="H114" s="40">
        <v>0.4</v>
      </c>
      <c r="I114" s="40">
        <v>19.32</v>
      </c>
      <c r="J114" s="40">
        <v>93.52</v>
      </c>
      <c r="K114" s="41"/>
      <c r="L114" s="40">
        <v>3</v>
      </c>
    </row>
    <row r="115" spans="1:12" ht="15">
      <c r="A115" s="23"/>
      <c r="B115" s="15"/>
      <c r="C115" s="11"/>
      <c r="D115" s="7" t="s">
        <v>31</v>
      </c>
      <c r="E115" s="39" t="s">
        <v>52</v>
      </c>
      <c r="F115" s="40">
        <v>40</v>
      </c>
      <c r="G115" s="40">
        <v>2.64</v>
      </c>
      <c r="H115" s="40">
        <v>0.48</v>
      </c>
      <c r="I115" s="40">
        <v>13.36</v>
      </c>
      <c r="J115" s="40">
        <v>68.319999999999993</v>
      </c>
      <c r="K115" s="41"/>
      <c r="L115" s="40">
        <v>3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730</v>
      </c>
      <c r="G118" s="19">
        <f>G110+G111+G112+G113+G114+G115</f>
        <v>18.329999999999998</v>
      </c>
      <c r="H118" s="19">
        <f>H110+H111+H112+H113+H114+H115</f>
        <v>15.34</v>
      </c>
      <c r="I118" s="19">
        <f>I110+I111+I112+I113+I114+I115</f>
        <v>104.14</v>
      </c>
      <c r="J118" s="19">
        <f>J110+J111+J112+J113+J114+J115</f>
        <v>627.94000000000005</v>
      </c>
      <c r="K118" s="25"/>
      <c r="L118" s="19">
        <f t="shared" ref="L118" si="13">SUM(L109:L117)</f>
        <v>137.54</v>
      </c>
    </row>
    <row r="119" spans="1:12" ht="15">
      <c r="A119" s="27">
        <f>A101</f>
        <v>1</v>
      </c>
      <c r="B119" s="28">
        <f>B101</f>
        <v>6</v>
      </c>
      <c r="C119" s="48" t="s">
        <v>4</v>
      </c>
      <c r="D119" s="53"/>
      <c r="E119" s="29"/>
      <c r="F119" s="30">
        <f>F108+F118</f>
        <v>1310</v>
      </c>
      <c r="G119" s="30">
        <f t="shared" ref="G119" si="14">G108+G118</f>
        <v>35.72</v>
      </c>
      <c r="H119" s="30">
        <f t="shared" ref="H119" si="15">H108+H118</f>
        <v>40.67</v>
      </c>
      <c r="I119" s="30">
        <f t="shared" ref="I119" si="16">I108+I118</f>
        <v>199.7</v>
      </c>
      <c r="J119" s="30">
        <f t="shared" ref="J119" si="17">J108+J118</f>
        <v>1307.71</v>
      </c>
      <c r="K119" s="30"/>
      <c r="L119" s="30"/>
    </row>
    <row r="120" spans="1:12" ht="15">
      <c r="A120" s="14">
        <v>2</v>
      </c>
      <c r="B120" s="15">
        <v>7</v>
      </c>
      <c r="C120" s="22" t="s">
        <v>19</v>
      </c>
      <c r="D120" s="5" t="s">
        <v>20</v>
      </c>
      <c r="E120" s="36" t="s">
        <v>57</v>
      </c>
      <c r="F120" s="37">
        <v>200</v>
      </c>
      <c r="G120" s="37">
        <v>15.2</v>
      </c>
      <c r="H120" s="37">
        <v>13</v>
      </c>
      <c r="I120" s="37">
        <v>36.200000000000003</v>
      </c>
      <c r="J120" s="37">
        <v>322.60000000000002</v>
      </c>
      <c r="K120" s="38">
        <v>291</v>
      </c>
      <c r="L120" s="37">
        <v>78.900000000000006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 t="s">
        <v>77</v>
      </c>
      <c r="F122" s="40">
        <v>200</v>
      </c>
      <c r="G122" s="40">
        <v>0.13</v>
      </c>
      <c r="H122" s="40">
        <v>0.02</v>
      </c>
      <c r="I122" s="40">
        <v>15.2</v>
      </c>
      <c r="J122" s="40">
        <v>61.5</v>
      </c>
      <c r="K122" s="41">
        <v>377</v>
      </c>
      <c r="L122" s="40">
        <v>5.49</v>
      </c>
    </row>
    <row r="123" spans="1:12" ht="15">
      <c r="A123" s="14"/>
      <c r="B123" s="15"/>
      <c r="C123" s="11"/>
      <c r="D123" s="7" t="s">
        <v>22</v>
      </c>
      <c r="E123" s="39" t="s">
        <v>22</v>
      </c>
      <c r="F123" s="40">
        <v>50</v>
      </c>
      <c r="G123" s="40">
        <v>3.95</v>
      </c>
      <c r="H123" s="40">
        <v>0.5</v>
      </c>
      <c r="I123" s="40">
        <v>24.15</v>
      </c>
      <c r="J123" s="40">
        <v>116.9</v>
      </c>
      <c r="K123" s="41"/>
      <c r="L123" s="40">
        <v>3.75</v>
      </c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 t="s">
        <v>40</v>
      </c>
      <c r="E125" s="39" t="s">
        <v>94</v>
      </c>
      <c r="F125" s="40">
        <v>70</v>
      </c>
      <c r="G125" s="40">
        <v>1.96</v>
      </c>
      <c r="H125" s="40">
        <v>2.31</v>
      </c>
      <c r="I125" s="40">
        <v>54.11</v>
      </c>
      <c r="J125" s="40">
        <v>245.07</v>
      </c>
      <c r="K125" s="41"/>
      <c r="L125" s="40">
        <v>15.86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18">SUM(G120:G126)</f>
        <v>21.240000000000002</v>
      </c>
      <c r="H127" s="19">
        <f t="shared" si="18"/>
        <v>15.83</v>
      </c>
      <c r="I127" s="19">
        <f t="shared" si="18"/>
        <v>129.66000000000003</v>
      </c>
      <c r="J127" s="19">
        <f t="shared" si="18"/>
        <v>746.06999999999994</v>
      </c>
      <c r="K127" s="25"/>
      <c r="L127" s="19">
        <f t="shared" ref="L127" si="19">SUM(L120:L126)</f>
        <v>104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 t="s">
        <v>95</v>
      </c>
      <c r="F129" s="40">
        <v>200</v>
      </c>
      <c r="G129" s="40">
        <v>6.87</v>
      </c>
      <c r="H129" s="40">
        <v>6.72</v>
      </c>
      <c r="I129" s="40">
        <v>11.46</v>
      </c>
      <c r="J129" s="40">
        <v>103.42</v>
      </c>
      <c r="K129" s="41">
        <v>181</v>
      </c>
      <c r="L129" s="40">
        <v>17.239999999999998</v>
      </c>
    </row>
    <row r="130" spans="1:12" ht="15">
      <c r="A130" s="14"/>
      <c r="B130" s="15"/>
      <c r="C130" s="11"/>
      <c r="D130" s="7" t="s">
        <v>27</v>
      </c>
      <c r="E130" s="39" t="s">
        <v>96</v>
      </c>
      <c r="F130" s="40">
        <v>100</v>
      </c>
      <c r="G130" s="40">
        <v>7.73</v>
      </c>
      <c r="H130" s="40">
        <v>8.75</v>
      </c>
      <c r="I130" s="40">
        <v>10.25</v>
      </c>
      <c r="J130" s="40">
        <v>151.07</v>
      </c>
      <c r="K130" s="41">
        <v>278</v>
      </c>
      <c r="L130" s="40">
        <v>56.94</v>
      </c>
    </row>
    <row r="131" spans="1:12" ht="15">
      <c r="A131" s="14"/>
      <c r="B131" s="15"/>
      <c r="C131" s="11"/>
      <c r="D131" s="7" t="s">
        <v>28</v>
      </c>
      <c r="E131" s="39" t="s">
        <v>97</v>
      </c>
      <c r="F131" s="40">
        <v>150</v>
      </c>
      <c r="G131" s="40">
        <v>3.35</v>
      </c>
      <c r="H131" s="40">
        <v>4.33</v>
      </c>
      <c r="I131" s="40">
        <v>31.68</v>
      </c>
      <c r="J131" s="40">
        <v>179.09</v>
      </c>
      <c r="K131" s="41">
        <v>302</v>
      </c>
      <c r="L131" s="40">
        <v>6.85</v>
      </c>
    </row>
    <row r="132" spans="1:12" ht="15">
      <c r="A132" s="14"/>
      <c r="B132" s="15"/>
      <c r="C132" s="11"/>
      <c r="D132" s="7" t="s">
        <v>29</v>
      </c>
      <c r="E132" s="39" t="s">
        <v>98</v>
      </c>
      <c r="F132" s="40">
        <v>200</v>
      </c>
      <c r="G132" s="40">
        <v>0.16</v>
      </c>
      <c r="H132" s="40">
        <v>0.12</v>
      </c>
      <c r="I132" s="40">
        <v>28.08</v>
      </c>
      <c r="J132" s="40">
        <v>114.04</v>
      </c>
      <c r="K132" s="41">
        <v>342</v>
      </c>
      <c r="L132" s="40">
        <v>10.25</v>
      </c>
    </row>
    <row r="133" spans="1:12" ht="15">
      <c r="A133" s="14"/>
      <c r="B133" s="15"/>
      <c r="C133" s="11"/>
      <c r="D133" s="7" t="s">
        <v>30</v>
      </c>
      <c r="E133" s="39" t="s">
        <v>45</v>
      </c>
      <c r="F133" s="40">
        <v>40</v>
      </c>
      <c r="G133" s="40">
        <v>3.16</v>
      </c>
      <c r="H133" s="40">
        <v>0.4</v>
      </c>
      <c r="I133" s="40">
        <v>19.32</v>
      </c>
      <c r="J133" s="40">
        <v>93.52</v>
      </c>
      <c r="K133" s="41"/>
      <c r="L133" s="40">
        <v>3</v>
      </c>
    </row>
    <row r="134" spans="1:12" ht="15">
      <c r="A134" s="14"/>
      <c r="B134" s="15"/>
      <c r="C134" s="11"/>
      <c r="D134" s="7" t="s">
        <v>31</v>
      </c>
      <c r="E134" s="39" t="s">
        <v>52</v>
      </c>
      <c r="F134" s="40">
        <v>40</v>
      </c>
      <c r="G134" s="40">
        <v>2.64</v>
      </c>
      <c r="H134" s="40">
        <v>0.48</v>
      </c>
      <c r="I134" s="40">
        <v>13.36</v>
      </c>
      <c r="J134" s="40">
        <v>68.319999999999993</v>
      </c>
      <c r="K134" s="41"/>
      <c r="L134" s="40">
        <v>3</v>
      </c>
    </row>
    <row r="135" spans="1:12" ht="15">
      <c r="A135" s="14"/>
      <c r="B135" s="15"/>
      <c r="C135" s="11"/>
      <c r="D135" s="6" t="s">
        <v>73</v>
      </c>
      <c r="E135" s="39" t="s">
        <v>79</v>
      </c>
      <c r="F135" s="40">
        <v>30</v>
      </c>
      <c r="G135" s="40">
        <v>0.34</v>
      </c>
      <c r="H135" s="40">
        <v>1.26</v>
      </c>
      <c r="I135" s="40">
        <v>2.4</v>
      </c>
      <c r="J135" s="40">
        <v>22.3</v>
      </c>
      <c r="K135" s="41">
        <v>366</v>
      </c>
      <c r="L135" s="40">
        <v>3.91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>G129+G130+G131+G132+G133+G134+G135</f>
        <v>24.250000000000004</v>
      </c>
      <c r="H137" s="19">
        <f>H129+H130+H131+H132+H133+H134+H135</f>
        <v>22.06</v>
      </c>
      <c r="I137" s="19">
        <f>I129+I130+I131+I132+I133+I134+I135</f>
        <v>116.55</v>
      </c>
      <c r="J137" s="19">
        <f>J129+J130+J131+J132+J133+J134+J135</f>
        <v>731.76</v>
      </c>
      <c r="K137" s="25"/>
      <c r="L137" s="19">
        <f t="shared" ref="L137" si="20">SUM(L128:L136)</f>
        <v>101.18999999999998</v>
      </c>
    </row>
    <row r="138" spans="1:12" ht="15">
      <c r="A138" s="31">
        <f>A120</f>
        <v>2</v>
      </c>
      <c r="B138" s="31">
        <f>B120</f>
        <v>7</v>
      </c>
      <c r="C138" s="48" t="s">
        <v>4</v>
      </c>
      <c r="D138" s="53"/>
      <c r="E138" s="29"/>
      <c r="F138" s="30">
        <f>F127+F137</f>
        <v>1280</v>
      </c>
      <c r="G138" s="30">
        <f t="shared" ref="G138" si="21">G127+G137</f>
        <v>45.490000000000009</v>
      </c>
      <c r="H138" s="30">
        <f t="shared" ref="H138" si="22">H127+H137</f>
        <v>37.89</v>
      </c>
      <c r="I138" s="30">
        <f t="shared" ref="I138" si="23">I127+I137</f>
        <v>246.21000000000004</v>
      </c>
      <c r="J138" s="30">
        <f t="shared" ref="J138" si="24">J127+J137</f>
        <v>1477.83</v>
      </c>
      <c r="K138" s="30"/>
      <c r="L138" s="30"/>
    </row>
    <row r="139" spans="1:12" ht="15">
      <c r="A139" s="20">
        <v>2</v>
      </c>
      <c r="B139" s="21">
        <v>8</v>
      </c>
      <c r="C139" s="22" t="s">
        <v>19</v>
      </c>
      <c r="D139" s="5" t="s">
        <v>20</v>
      </c>
      <c r="E139" s="36" t="s">
        <v>99</v>
      </c>
      <c r="F139" s="37">
        <v>80</v>
      </c>
      <c r="G139" s="37">
        <v>6.61</v>
      </c>
      <c r="H139" s="37">
        <v>6.44</v>
      </c>
      <c r="I139" s="37">
        <v>9.41</v>
      </c>
      <c r="J139" s="37">
        <v>122.04</v>
      </c>
      <c r="K139" s="38">
        <v>276</v>
      </c>
      <c r="L139" s="37">
        <v>40.39</v>
      </c>
    </row>
    <row r="140" spans="1:12" ht="15">
      <c r="A140" s="23"/>
      <c r="B140" s="15"/>
      <c r="C140" s="11"/>
      <c r="D140" s="6" t="s">
        <v>28</v>
      </c>
      <c r="E140" s="39" t="s">
        <v>80</v>
      </c>
      <c r="F140" s="40">
        <v>120</v>
      </c>
      <c r="G140" s="40">
        <v>2.4500000000000002</v>
      </c>
      <c r="H140" s="40">
        <v>3.84</v>
      </c>
      <c r="I140" s="40">
        <v>16.350000000000001</v>
      </c>
      <c r="J140" s="40">
        <v>109.76</v>
      </c>
      <c r="K140" s="41">
        <v>312</v>
      </c>
      <c r="L140" s="40">
        <v>14.54</v>
      </c>
    </row>
    <row r="141" spans="1:12" ht="15">
      <c r="A141" s="23"/>
      <c r="B141" s="15"/>
      <c r="C141" s="11"/>
      <c r="D141" s="7" t="s">
        <v>21</v>
      </c>
      <c r="E141" s="39" t="s">
        <v>39</v>
      </c>
      <c r="F141" s="40">
        <v>200</v>
      </c>
      <c r="G141" s="40">
        <v>7.0000000000000007E-2</v>
      </c>
      <c r="H141" s="40">
        <v>0.02</v>
      </c>
      <c r="I141" s="40">
        <v>15</v>
      </c>
      <c r="J141" s="40">
        <v>60.46</v>
      </c>
      <c r="K141" s="41">
        <v>376</v>
      </c>
      <c r="L141" s="40">
        <v>2.11</v>
      </c>
    </row>
    <row r="142" spans="1:12" ht="15.75" customHeight="1">
      <c r="A142" s="23"/>
      <c r="B142" s="15"/>
      <c r="C142" s="11"/>
      <c r="D142" s="7" t="s">
        <v>22</v>
      </c>
      <c r="E142" s="39" t="s">
        <v>22</v>
      </c>
      <c r="F142" s="40">
        <v>50</v>
      </c>
      <c r="G142" s="40">
        <v>3.95</v>
      </c>
      <c r="H142" s="40">
        <v>0.5</v>
      </c>
      <c r="I142" s="40">
        <v>24.15</v>
      </c>
      <c r="J142" s="40">
        <v>116.9</v>
      </c>
      <c r="K142" s="41"/>
      <c r="L142" s="40">
        <v>3.75</v>
      </c>
    </row>
    <row r="143" spans="1:12" ht="15">
      <c r="A143" s="23"/>
      <c r="B143" s="15"/>
      <c r="C143" s="11"/>
      <c r="D143" s="7" t="s">
        <v>23</v>
      </c>
      <c r="E143" s="39" t="s">
        <v>84</v>
      </c>
      <c r="F143" s="40">
        <v>100</v>
      </c>
      <c r="G143" s="40">
        <v>0.4</v>
      </c>
      <c r="H143" s="40">
        <v>0.4</v>
      </c>
      <c r="I143" s="40">
        <v>9.8000000000000007</v>
      </c>
      <c r="J143" s="40">
        <v>44.4</v>
      </c>
      <c r="K143" s="41"/>
      <c r="L143" s="40">
        <v>26.71</v>
      </c>
    </row>
    <row r="144" spans="1:12" ht="15">
      <c r="A144" s="23"/>
      <c r="B144" s="15"/>
      <c r="C144" s="11"/>
      <c r="D144" s="6" t="s">
        <v>22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 t="s">
        <v>25</v>
      </c>
      <c r="E145" s="39" t="s">
        <v>100</v>
      </c>
      <c r="F145" s="40">
        <v>60</v>
      </c>
      <c r="G145" s="40">
        <v>0.48</v>
      </c>
      <c r="H145" s="40">
        <v>0.06</v>
      </c>
      <c r="I145" s="40">
        <v>1.02</v>
      </c>
      <c r="J145" s="40">
        <v>6.54</v>
      </c>
      <c r="K145" s="41"/>
      <c r="L145" s="40">
        <v>16.5</v>
      </c>
    </row>
    <row r="146" spans="1:12" ht="15">
      <c r="A146" s="24"/>
      <c r="B146" s="17"/>
      <c r="C146" s="8"/>
      <c r="D146" s="18" t="s">
        <v>32</v>
      </c>
      <c r="E146" s="9"/>
      <c r="F146" s="19">
        <f>F139+F140+F141+F142+F143+F145</f>
        <v>610</v>
      </c>
      <c r="G146" s="19">
        <f>G139+G140+G141+G142+G143+G145</f>
        <v>13.960000000000003</v>
      </c>
      <c r="H146" s="19">
        <f>H139+H140+H141+H142+H143+H145</f>
        <v>11.260000000000002</v>
      </c>
      <c r="I146" s="19">
        <f>I139+I140+I141+I142+I143+I145</f>
        <v>75.72999999999999</v>
      </c>
      <c r="J146" s="19">
        <f>J139+J140+J141+J142+J143+J145</f>
        <v>460.09999999999997</v>
      </c>
      <c r="K146" s="25"/>
      <c r="L146" s="19">
        <f t="shared" ref="L146" si="25">SUM(L139:L145)</f>
        <v>104</v>
      </c>
    </row>
    <row r="147" spans="1:12" ht="15">
      <c r="A147" s="26">
        <f>A139</f>
        <v>2</v>
      </c>
      <c r="B147" s="13">
        <f>B139</f>
        <v>8</v>
      </c>
      <c r="C147" s="10" t="s">
        <v>24</v>
      </c>
      <c r="D147" s="7" t="s">
        <v>48</v>
      </c>
      <c r="E147" s="39" t="s">
        <v>101</v>
      </c>
      <c r="F147" s="40">
        <v>60</v>
      </c>
      <c r="G147" s="40">
        <v>2.8</v>
      </c>
      <c r="H147" s="40">
        <v>5.63</v>
      </c>
      <c r="I147" s="40">
        <v>4.3099999999999996</v>
      </c>
      <c r="J147" s="40">
        <v>79.11</v>
      </c>
      <c r="K147" s="41">
        <v>32</v>
      </c>
      <c r="L147" s="40">
        <v>8.91</v>
      </c>
    </row>
    <row r="148" spans="1:12" ht="15">
      <c r="A148" s="23"/>
      <c r="B148" s="15"/>
      <c r="C148" s="11"/>
      <c r="D148" s="7" t="s">
        <v>26</v>
      </c>
      <c r="E148" s="39" t="s">
        <v>102</v>
      </c>
      <c r="F148" s="40">
        <v>210</v>
      </c>
      <c r="G148" s="40">
        <v>2.11</v>
      </c>
      <c r="H148" s="40">
        <v>4.25</v>
      </c>
      <c r="I148" s="40">
        <v>9.0399999999999991</v>
      </c>
      <c r="J148" s="40">
        <v>82.85</v>
      </c>
      <c r="K148" s="41">
        <v>94</v>
      </c>
      <c r="L148" s="40">
        <v>21.42</v>
      </c>
    </row>
    <row r="149" spans="1:12" ht="15">
      <c r="A149" s="23"/>
      <c r="B149" s="15"/>
      <c r="C149" s="11"/>
      <c r="D149" s="7" t="s">
        <v>27</v>
      </c>
      <c r="E149" s="39" t="s">
        <v>103</v>
      </c>
      <c r="F149" s="40">
        <v>100</v>
      </c>
      <c r="G149" s="40">
        <v>10.199999999999999</v>
      </c>
      <c r="H149" s="40">
        <v>13.4</v>
      </c>
      <c r="I149" s="40">
        <v>10.32</v>
      </c>
      <c r="J149" s="40">
        <v>202.68</v>
      </c>
      <c r="K149" s="41">
        <v>269</v>
      </c>
      <c r="L149" s="40">
        <v>55.84</v>
      </c>
    </row>
    <row r="150" spans="1:12" ht="15">
      <c r="A150" s="23"/>
      <c r="B150" s="15"/>
      <c r="C150" s="11"/>
      <c r="D150" s="7" t="s">
        <v>28</v>
      </c>
      <c r="E150" s="39" t="s">
        <v>51</v>
      </c>
      <c r="F150" s="40">
        <v>150</v>
      </c>
      <c r="G150" s="40">
        <v>5.51</v>
      </c>
      <c r="H150" s="40">
        <v>4.51</v>
      </c>
      <c r="I150" s="40">
        <v>26.49</v>
      </c>
      <c r="J150" s="40">
        <v>169.39</v>
      </c>
      <c r="K150" s="41">
        <v>274</v>
      </c>
      <c r="L150" s="40">
        <v>8.3000000000000007</v>
      </c>
    </row>
    <row r="151" spans="1:12" ht="15">
      <c r="A151" s="23"/>
      <c r="B151" s="15"/>
      <c r="C151" s="11"/>
      <c r="D151" s="7" t="s">
        <v>29</v>
      </c>
      <c r="E151" s="39" t="s">
        <v>104</v>
      </c>
      <c r="F151" s="40">
        <v>200</v>
      </c>
      <c r="G151" s="40">
        <v>0.09</v>
      </c>
      <c r="H151" s="40">
        <v>0.1</v>
      </c>
      <c r="I151" s="40">
        <v>23.78</v>
      </c>
      <c r="J151" s="40">
        <v>96.38</v>
      </c>
      <c r="K151" s="41">
        <v>342</v>
      </c>
      <c r="L151" s="40">
        <v>14.35</v>
      </c>
    </row>
    <row r="152" spans="1:12" ht="15">
      <c r="A152" s="23"/>
      <c r="B152" s="15"/>
      <c r="C152" s="11"/>
      <c r="D152" s="7" t="s">
        <v>30</v>
      </c>
      <c r="E152" s="39" t="s">
        <v>45</v>
      </c>
      <c r="F152" s="40">
        <v>40</v>
      </c>
      <c r="G152" s="40">
        <v>3.16</v>
      </c>
      <c r="H152" s="40">
        <v>0.4</v>
      </c>
      <c r="I152" s="40">
        <v>19.32</v>
      </c>
      <c r="J152" s="40">
        <v>93.52</v>
      </c>
      <c r="K152" s="41"/>
      <c r="L152" s="40">
        <v>3</v>
      </c>
    </row>
    <row r="153" spans="1:12" ht="15">
      <c r="A153" s="23"/>
      <c r="B153" s="15"/>
      <c r="C153" s="11"/>
      <c r="D153" s="7" t="s">
        <v>31</v>
      </c>
      <c r="E153" s="39" t="s">
        <v>52</v>
      </c>
      <c r="F153" s="40">
        <v>40</v>
      </c>
      <c r="G153" s="40">
        <v>2.64</v>
      </c>
      <c r="H153" s="40">
        <v>0.48</v>
      </c>
      <c r="I153" s="40">
        <v>13.36</v>
      </c>
      <c r="J153" s="40">
        <v>68.319999999999993</v>
      </c>
      <c r="K153" s="41"/>
      <c r="L153" s="40">
        <v>3</v>
      </c>
    </row>
    <row r="154" spans="1:12" ht="15">
      <c r="A154" s="23"/>
      <c r="B154" s="15"/>
      <c r="C154" s="11"/>
      <c r="D154" s="6" t="s">
        <v>73</v>
      </c>
      <c r="E154" s="39" t="s">
        <v>79</v>
      </c>
      <c r="F154" s="40">
        <v>30</v>
      </c>
      <c r="G154" s="40">
        <v>0.34</v>
      </c>
      <c r="H154" s="40">
        <v>1.26</v>
      </c>
      <c r="I154" s="40">
        <v>2.4</v>
      </c>
      <c r="J154" s="40">
        <v>22.3</v>
      </c>
      <c r="K154" s="41">
        <v>366</v>
      </c>
      <c r="L154" s="40">
        <v>3.91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F147+F148+F149+F150+F151+F152+F153+F154</f>
        <v>830</v>
      </c>
      <c r="G156" s="19">
        <f>G147+G148+G149+G150+G151+G152+G153+G154</f>
        <v>26.849999999999998</v>
      </c>
      <c r="H156" s="19">
        <f>H147+H148+H149+H150+H151+H152+H153+H154</f>
        <v>30.03</v>
      </c>
      <c r="I156" s="19">
        <f>I147+I148+I149+I150+I151+I152+I153+I154</f>
        <v>109.02</v>
      </c>
      <c r="J156" s="19">
        <f>J147+J148+J149+J150+J151+J152+J153+J154</f>
        <v>814.55</v>
      </c>
      <c r="K156" s="25"/>
      <c r="L156" s="19">
        <f>L147+L148+L149+L150+L151+L152+L153+L154</f>
        <v>118.72999999999999</v>
      </c>
    </row>
    <row r="157" spans="1:12" ht="15">
      <c r="A157" s="27">
        <f>A139</f>
        <v>2</v>
      </c>
      <c r="B157" s="28">
        <f>B139</f>
        <v>8</v>
      </c>
      <c r="C157" s="48" t="s">
        <v>4</v>
      </c>
      <c r="D157" s="53"/>
      <c r="E157" s="29"/>
      <c r="F157" s="30">
        <f>F146+F156</f>
        <v>1440</v>
      </c>
      <c r="G157" s="30">
        <f>G146+G156</f>
        <v>40.81</v>
      </c>
      <c r="H157" s="30">
        <f t="shared" ref="H157" si="26">H146+H156</f>
        <v>41.290000000000006</v>
      </c>
      <c r="I157" s="30">
        <f t="shared" ref="I157" si="27">I146+I156</f>
        <v>184.75</v>
      </c>
      <c r="J157" s="30">
        <f t="shared" ref="J157" si="28">J146+J156</f>
        <v>1274.6499999999999</v>
      </c>
      <c r="K157" s="30"/>
      <c r="L157" s="30"/>
    </row>
    <row r="158" spans="1:12" ht="15">
      <c r="A158" s="20">
        <v>2</v>
      </c>
      <c r="B158" s="21">
        <v>9</v>
      </c>
      <c r="C158" s="22" t="s">
        <v>19</v>
      </c>
      <c r="D158" s="5" t="s">
        <v>20</v>
      </c>
      <c r="E158" s="36" t="s">
        <v>105</v>
      </c>
      <c r="F158" s="37">
        <v>80</v>
      </c>
      <c r="G158" s="37">
        <v>8.51</v>
      </c>
      <c r="H158" s="37">
        <v>22.55</v>
      </c>
      <c r="I158" s="37">
        <v>2.31</v>
      </c>
      <c r="J158" s="37">
        <v>246.23</v>
      </c>
      <c r="K158" s="38">
        <v>260</v>
      </c>
      <c r="L158" s="37">
        <v>51.52</v>
      </c>
    </row>
    <row r="159" spans="1:12" ht="15">
      <c r="A159" s="23"/>
      <c r="B159" s="15"/>
      <c r="C159" s="11"/>
      <c r="D159" s="6" t="s">
        <v>28</v>
      </c>
      <c r="E159" s="39" t="s">
        <v>76</v>
      </c>
      <c r="F159" s="40">
        <v>120</v>
      </c>
      <c r="G159" s="40">
        <v>3.6</v>
      </c>
      <c r="H159" s="40">
        <v>4.87</v>
      </c>
      <c r="I159" s="40">
        <v>17.52</v>
      </c>
      <c r="J159" s="40">
        <v>128.31</v>
      </c>
      <c r="K159" s="41">
        <v>302</v>
      </c>
      <c r="L159" s="40">
        <v>9.4700000000000006</v>
      </c>
    </row>
    <row r="160" spans="1:12" ht="15">
      <c r="A160" s="23"/>
      <c r="B160" s="15"/>
      <c r="C160" s="11"/>
      <c r="D160" s="7" t="s">
        <v>21</v>
      </c>
      <c r="E160" s="39" t="s">
        <v>39</v>
      </c>
      <c r="F160" s="40">
        <v>200</v>
      </c>
      <c r="G160" s="40">
        <v>7.0000000000000007E-2</v>
      </c>
      <c r="H160" s="40">
        <v>0.02</v>
      </c>
      <c r="I160" s="40">
        <v>15</v>
      </c>
      <c r="J160" s="40">
        <v>60.46</v>
      </c>
      <c r="K160" s="41">
        <v>376</v>
      </c>
      <c r="L160" s="40">
        <v>2.11</v>
      </c>
    </row>
    <row r="161" spans="1:12" ht="15">
      <c r="A161" s="23"/>
      <c r="B161" s="15"/>
      <c r="C161" s="11"/>
      <c r="D161" s="7" t="s">
        <v>22</v>
      </c>
      <c r="E161" s="39" t="s">
        <v>22</v>
      </c>
      <c r="F161" s="40">
        <v>50</v>
      </c>
      <c r="G161" s="40">
        <v>3.95</v>
      </c>
      <c r="H161" s="40">
        <v>0.5</v>
      </c>
      <c r="I161" s="40">
        <v>24.15</v>
      </c>
      <c r="J161" s="40">
        <v>116.9</v>
      </c>
      <c r="K161" s="41"/>
      <c r="L161" s="40">
        <v>3.75</v>
      </c>
    </row>
    <row r="162" spans="1:12" ht="15">
      <c r="A162" s="23"/>
      <c r="B162" s="15"/>
      <c r="C162" s="11"/>
      <c r="D162" s="7" t="s">
        <v>40</v>
      </c>
      <c r="E162" s="39" t="s">
        <v>70</v>
      </c>
      <c r="F162" s="40">
        <v>50</v>
      </c>
      <c r="G162" s="40">
        <v>3.75</v>
      </c>
      <c r="H162" s="40">
        <v>4.9000000000000004</v>
      </c>
      <c r="I162" s="40">
        <v>37.200000000000003</v>
      </c>
      <c r="J162" s="40">
        <v>207.09</v>
      </c>
      <c r="K162" s="41"/>
      <c r="L162" s="40">
        <v>37.15</v>
      </c>
    </row>
    <row r="163" spans="1:12" ht="15">
      <c r="A163" s="23"/>
      <c r="B163" s="15"/>
      <c r="C163" s="11"/>
      <c r="D163" s="6" t="s">
        <v>22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F158+F159+F160+F161+F162</f>
        <v>500</v>
      </c>
      <c r="G165" s="19">
        <f t="shared" ref="G165:J165" si="29">SUM(G158:G164)</f>
        <v>19.88</v>
      </c>
      <c r="H165" s="19">
        <f t="shared" si="29"/>
        <v>32.840000000000003</v>
      </c>
      <c r="I165" s="19">
        <f t="shared" si="29"/>
        <v>96.18</v>
      </c>
      <c r="J165" s="19">
        <f t="shared" si="29"/>
        <v>758.99</v>
      </c>
      <c r="K165" s="25"/>
      <c r="L165" s="19">
        <f t="shared" ref="L165" si="30">SUM(L158:L164)</f>
        <v>104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48</v>
      </c>
      <c r="E166" s="39" t="s">
        <v>47</v>
      </c>
      <c r="F166" s="40">
        <v>60</v>
      </c>
      <c r="G166" s="40">
        <v>0.84</v>
      </c>
      <c r="H166" s="40">
        <v>6.02</v>
      </c>
      <c r="I166" s="40">
        <v>4.37</v>
      </c>
      <c r="J166" s="40">
        <v>75.02</v>
      </c>
      <c r="K166" s="41">
        <v>67</v>
      </c>
      <c r="L166" s="40">
        <v>10.61</v>
      </c>
    </row>
    <row r="167" spans="1:12" ht="15">
      <c r="A167" s="23"/>
      <c r="B167" s="15"/>
      <c r="C167" s="11"/>
      <c r="D167" s="7" t="s">
        <v>26</v>
      </c>
      <c r="E167" s="39" t="s">
        <v>106</v>
      </c>
      <c r="F167" s="40">
        <v>210</v>
      </c>
      <c r="G167" s="40">
        <v>7.91</v>
      </c>
      <c r="H167" s="40">
        <v>5.81</v>
      </c>
      <c r="I167" s="40">
        <v>10.98</v>
      </c>
      <c r="J167" s="40">
        <v>127.85</v>
      </c>
      <c r="K167" s="41">
        <v>250</v>
      </c>
      <c r="L167" s="40">
        <v>19.88</v>
      </c>
    </row>
    <row r="168" spans="1:12" ht="15">
      <c r="A168" s="23"/>
      <c r="B168" s="15"/>
      <c r="C168" s="11"/>
      <c r="D168" s="7" t="s">
        <v>27</v>
      </c>
      <c r="E168" s="39" t="s">
        <v>107</v>
      </c>
      <c r="F168" s="40">
        <v>100</v>
      </c>
      <c r="G168" s="40">
        <v>14.44</v>
      </c>
      <c r="H168" s="40">
        <v>12.25</v>
      </c>
      <c r="I168" s="40">
        <v>3.78</v>
      </c>
      <c r="J168" s="40">
        <v>183.13</v>
      </c>
      <c r="K168" s="41">
        <v>250</v>
      </c>
      <c r="L168" s="40">
        <v>64.7</v>
      </c>
    </row>
    <row r="169" spans="1:12" ht="15">
      <c r="A169" s="23"/>
      <c r="B169" s="15"/>
      <c r="C169" s="11"/>
      <c r="D169" s="7" t="s">
        <v>28</v>
      </c>
      <c r="E169" s="39" t="s">
        <v>56</v>
      </c>
      <c r="F169" s="40">
        <v>150</v>
      </c>
      <c r="G169" s="40">
        <v>3.09</v>
      </c>
      <c r="H169" s="40">
        <v>4.8499999999999996</v>
      </c>
      <c r="I169" s="40">
        <v>14.14</v>
      </c>
      <c r="J169" s="40">
        <v>112.57</v>
      </c>
      <c r="K169" s="41">
        <v>321</v>
      </c>
      <c r="L169" s="40">
        <v>19.97</v>
      </c>
    </row>
    <row r="170" spans="1:12" ht="15">
      <c r="A170" s="23"/>
      <c r="B170" s="15"/>
      <c r="C170" s="11"/>
      <c r="D170" s="7" t="s">
        <v>29</v>
      </c>
      <c r="E170" s="39" t="s">
        <v>108</v>
      </c>
      <c r="F170" s="40">
        <v>200</v>
      </c>
      <c r="G170" s="40">
        <v>1.4</v>
      </c>
      <c r="H170" s="40">
        <v>0.4</v>
      </c>
      <c r="I170" s="40">
        <v>22.8</v>
      </c>
      <c r="J170" s="40">
        <v>100.4</v>
      </c>
      <c r="K170" s="41"/>
      <c r="L170" s="40">
        <v>22.4</v>
      </c>
    </row>
    <row r="171" spans="1:12" ht="15">
      <c r="A171" s="23"/>
      <c r="B171" s="15"/>
      <c r="C171" s="11"/>
      <c r="D171" s="7" t="s">
        <v>30</v>
      </c>
      <c r="E171" s="39" t="s">
        <v>45</v>
      </c>
      <c r="F171" s="40">
        <v>40</v>
      </c>
      <c r="G171" s="40">
        <v>3.16</v>
      </c>
      <c r="H171" s="40">
        <v>0.4</v>
      </c>
      <c r="I171" s="40">
        <v>19.32</v>
      </c>
      <c r="J171" s="40">
        <v>93.52</v>
      </c>
      <c r="K171" s="41"/>
      <c r="L171" s="40">
        <v>3</v>
      </c>
    </row>
    <row r="172" spans="1:12" ht="15">
      <c r="A172" s="23"/>
      <c r="B172" s="15"/>
      <c r="C172" s="11"/>
      <c r="D172" s="7" t="s">
        <v>31</v>
      </c>
      <c r="E172" s="39" t="s">
        <v>52</v>
      </c>
      <c r="F172" s="40">
        <v>40</v>
      </c>
      <c r="G172" s="40">
        <v>2.64</v>
      </c>
      <c r="H172" s="40">
        <v>0.48</v>
      </c>
      <c r="I172" s="40">
        <v>13.36</v>
      </c>
      <c r="J172" s="40">
        <v>68.319999999999993</v>
      </c>
      <c r="K172" s="41"/>
      <c r="L172" s="40">
        <v>3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F166+F167+F168+F169+F170+F171+F172</f>
        <v>800</v>
      </c>
      <c r="G175" s="19">
        <f>G166+G167+G168+G169+G170+G171+G172</f>
        <v>33.479999999999997</v>
      </c>
      <c r="H175" s="19">
        <f>H166+H167+H168+H169+H170+H171+H172</f>
        <v>30.209999999999997</v>
      </c>
      <c r="I175" s="19">
        <f>I166+I167+I168+I169+I170+I171+I172</f>
        <v>88.750000000000014</v>
      </c>
      <c r="J175" s="19">
        <f>J166+J167+J168+J169+J170+J171+J172</f>
        <v>760.81</v>
      </c>
      <c r="K175" s="25"/>
      <c r="L175" s="19">
        <f>L166+L167+L168+L169+L170+L171+L172</f>
        <v>143.56</v>
      </c>
    </row>
    <row r="176" spans="1:12" ht="15">
      <c r="A176" s="27">
        <f>A158</f>
        <v>2</v>
      </c>
      <c r="B176" s="28">
        <f>B158</f>
        <v>9</v>
      </c>
      <c r="C176" s="48" t="s">
        <v>4</v>
      </c>
      <c r="D176" s="53"/>
      <c r="E176" s="29"/>
      <c r="F176" s="30">
        <f>F165+F175</f>
        <v>1300</v>
      </c>
      <c r="G176" s="30">
        <f t="shared" ref="G176" si="31">G165+G175</f>
        <v>53.36</v>
      </c>
      <c r="H176" s="30">
        <f t="shared" ref="H176" si="32">H165+H175</f>
        <v>63.05</v>
      </c>
      <c r="I176" s="30">
        <f t="shared" ref="I176" si="33">I165+I175</f>
        <v>184.93</v>
      </c>
      <c r="J176" s="30">
        <f t="shared" ref="J176" si="34">J165+J175</f>
        <v>1519.8</v>
      </c>
      <c r="K176" s="30"/>
      <c r="L176" s="30"/>
    </row>
    <row r="177" spans="1:12" ht="15">
      <c r="A177" s="20">
        <v>2</v>
      </c>
      <c r="B177" s="21">
        <v>10</v>
      </c>
      <c r="C177" s="22" t="s">
        <v>19</v>
      </c>
      <c r="D177" s="5" t="s">
        <v>20</v>
      </c>
      <c r="E177" s="36" t="s">
        <v>109</v>
      </c>
      <c r="F177" s="37">
        <v>80</v>
      </c>
      <c r="G177" s="37">
        <v>15.07</v>
      </c>
      <c r="H177" s="37">
        <v>3.38</v>
      </c>
      <c r="I177" s="37">
        <v>12.6</v>
      </c>
      <c r="J177" s="37">
        <v>141.1</v>
      </c>
      <c r="K177" s="38">
        <v>294</v>
      </c>
      <c r="L177" s="37">
        <v>38.75</v>
      </c>
    </row>
    <row r="178" spans="1:12" ht="15">
      <c r="A178" s="23"/>
      <c r="B178" s="15"/>
      <c r="C178" s="11"/>
      <c r="D178" s="6" t="s">
        <v>28</v>
      </c>
      <c r="E178" s="39" t="s">
        <v>51</v>
      </c>
      <c r="F178" s="40">
        <v>120</v>
      </c>
      <c r="G178" s="40">
        <v>4.5199999999999996</v>
      </c>
      <c r="H178" s="40">
        <v>0.53</v>
      </c>
      <c r="I178" s="40">
        <v>25.53</v>
      </c>
      <c r="J178" s="40">
        <v>124.97</v>
      </c>
      <c r="K178" s="41">
        <v>202</v>
      </c>
      <c r="L178" s="40">
        <v>8.3000000000000007</v>
      </c>
    </row>
    <row r="179" spans="1:12" ht="15">
      <c r="A179" s="23"/>
      <c r="B179" s="15"/>
      <c r="C179" s="11"/>
      <c r="D179" s="7" t="s">
        <v>21</v>
      </c>
      <c r="E179" s="39" t="s">
        <v>83</v>
      </c>
      <c r="F179" s="40">
        <v>200</v>
      </c>
      <c r="G179" s="40">
        <v>1.52</v>
      </c>
      <c r="H179" s="40">
        <v>1.35</v>
      </c>
      <c r="I179" s="40">
        <v>15.9</v>
      </c>
      <c r="J179" s="40">
        <v>81.83</v>
      </c>
      <c r="K179" s="41">
        <v>378</v>
      </c>
      <c r="L179" s="40">
        <v>12.67</v>
      </c>
    </row>
    <row r="180" spans="1:12" ht="15">
      <c r="A180" s="23"/>
      <c r="B180" s="15"/>
      <c r="C180" s="11"/>
      <c r="D180" s="7" t="s">
        <v>22</v>
      </c>
      <c r="E180" s="39" t="s">
        <v>22</v>
      </c>
      <c r="F180" s="40">
        <v>50</v>
      </c>
      <c r="G180" s="40">
        <v>3.95</v>
      </c>
      <c r="H180" s="40">
        <v>0.5</v>
      </c>
      <c r="I180" s="40">
        <v>24.15</v>
      </c>
      <c r="J180" s="40">
        <v>116.9</v>
      </c>
      <c r="K180" s="41"/>
      <c r="L180" s="40">
        <v>3.75</v>
      </c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 t="s">
        <v>40</v>
      </c>
      <c r="E182" s="39" t="s">
        <v>110</v>
      </c>
      <c r="F182" s="40">
        <v>50</v>
      </c>
      <c r="G182" s="40">
        <v>0.05</v>
      </c>
      <c r="H182" s="40">
        <v>0</v>
      </c>
      <c r="I182" s="40">
        <v>39.700000000000003</v>
      </c>
      <c r="J182" s="40">
        <v>159</v>
      </c>
      <c r="K182" s="41"/>
      <c r="L182" s="40">
        <v>40.53</v>
      </c>
    </row>
    <row r="183" spans="1:12" ht="15">
      <c r="A183" s="23"/>
      <c r="B183" s="15"/>
      <c r="C183" s="11"/>
      <c r="D183" s="6" t="s">
        <v>22</v>
      </c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35">SUM(G177:G183)</f>
        <v>25.11</v>
      </c>
      <c r="H184" s="19">
        <f t="shared" si="35"/>
        <v>5.76</v>
      </c>
      <c r="I184" s="19">
        <f t="shared" si="35"/>
        <v>117.88000000000001</v>
      </c>
      <c r="J184" s="19">
        <f t="shared" si="35"/>
        <v>623.79999999999995</v>
      </c>
      <c r="K184" s="25"/>
      <c r="L184" s="19">
        <f t="shared" ref="L184" si="36">SUM(L177:L183)</f>
        <v>104</v>
      </c>
    </row>
    <row r="185" spans="1:12" ht="15">
      <c r="A185" s="26">
        <f>A177</f>
        <v>2</v>
      </c>
      <c r="B185" s="13">
        <f>B177</f>
        <v>10</v>
      </c>
      <c r="C185" s="10" t="s">
        <v>24</v>
      </c>
      <c r="D185" s="7" t="s">
        <v>48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 t="s">
        <v>43</v>
      </c>
      <c r="F186" s="40">
        <v>200</v>
      </c>
      <c r="G186" s="40">
        <v>4.3899999999999997</v>
      </c>
      <c r="H186" s="40">
        <v>4.21</v>
      </c>
      <c r="I186" s="40">
        <v>13.22</v>
      </c>
      <c r="J186" s="40">
        <v>108.33</v>
      </c>
      <c r="K186" s="41">
        <v>102</v>
      </c>
      <c r="L186" s="40">
        <v>14.46</v>
      </c>
    </row>
    <row r="187" spans="1:12" ht="15">
      <c r="A187" s="23"/>
      <c r="B187" s="15"/>
      <c r="C187" s="11"/>
      <c r="D187" s="7" t="s">
        <v>27</v>
      </c>
      <c r="E187" s="39" t="s">
        <v>111</v>
      </c>
      <c r="F187" s="40">
        <v>100</v>
      </c>
      <c r="G187" s="40">
        <v>8.23</v>
      </c>
      <c r="H187" s="40">
        <v>7.05</v>
      </c>
      <c r="I187" s="40">
        <v>11.73</v>
      </c>
      <c r="J187" s="40">
        <v>143.29</v>
      </c>
      <c r="K187" s="41">
        <v>234</v>
      </c>
      <c r="L187" s="40">
        <v>36.15</v>
      </c>
    </row>
    <row r="188" spans="1:12" ht="15">
      <c r="A188" s="23"/>
      <c r="B188" s="15"/>
      <c r="C188" s="11"/>
      <c r="D188" s="7" t="s">
        <v>28</v>
      </c>
      <c r="E188" s="39" t="s">
        <v>80</v>
      </c>
      <c r="F188" s="40">
        <v>150</v>
      </c>
      <c r="G188" s="40">
        <v>3.06</v>
      </c>
      <c r="H188" s="40">
        <v>4.8</v>
      </c>
      <c r="I188" s="40">
        <v>20.43</v>
      </c>
      <c r="J188" s="40">
        <v>137.16</v>
      </c>
      <c r="K188" s="41">
        <v>312</v>
      </c>
      <c r="L188" s="40">
        <v>14.54</v>
      </c>
    </row>
    <row r="189" spans="1:12" ht="15">
      <c r="A189" s="23"/>
      <c r="B189" s="15"/>
      <c r="C189" s="11"/>
      <c r="D189" s="7" t="s">
        <v>29</v>
      </c>
      <c r="E189" s="39" t="s">
        <v>81</v>
      </c>
      <c r="F189" s="40">
        <v>200</v>
      </c>
      <c r="G189" s="40">
        <v>0.16</v>
      </c>
      <c r="H189" s="40">
        <v>0.16</v>
      </c>
      <c r="I189" s="40">
        <v>27.88</v>
      </c>
      <c r="J189" s="40">
        <v>113.6</v>
      </c>
      <c r="K189" s="41">
        <v>342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39" t="s">
        <v>45</v>
      </c>
      <c r="F190" s="40">
        <v>40</v>
      </c>
      <c r="G190" s="40">
        <v>3.16</v>
      </c>
      <c r="H190" s="40">
        <v>0.4</v>
      </c>
      <c r="I190" s="40">
        <v>19.32</v>
      </c>
      <c r="J190" s="40">
        <v>93.52</v>
      </c>
      <c r="K190" s="41"/>
      <c r="L190" s="40">
        <v>3</v>
      </c>
    </row>
    <row r="191" spans="1:12" ht="15">
      <c r="A191" s="23"/>
      <c r="B191" s="15"/>
      <c r="C191" s="11"/>
      <c r="D191" s="7" t="s">
        <v>31</v>
      </c>
      <c r="E191" s="39" t="s">
        <v>52</v>
      </c>
      <c r="F191" s="40">
        <v>40</v>
      </c>
      <c r="G191" s="40">
        <v>2.64</v>
      </c>
      <c r="H191" s="40">
        <v>0.48</v>
      </c>
      <c r="I191" s="40">
        <v>13.36</v>
      </c>
      <c r="J191" s="40">
        <v>68.319999999999993</v>
      </c>
      <c r="K191" s="41"/>
      <c r="L191" s="40">
        <v>3</v>
      </c>
    </row>
    <row r="192" spans="1:12" ht="15">
      <c r="A192" s="23"/>
      <c r="B192" s="15"/>
      <c r="C192" s="11"/>
      <c r="D192" s="6" t="s">
        <v>73</v>
      </c>
      <c r="E192" s="39" t="s">
        <v>79</v>
      </c>
      <c r="F192" s="40">
        <v>30</v>
      </c>
      <c r="G192" s="40">
        <v>0.34</v>
      </c>
      <c r="H192" s="40">
        <v>1.26</v>
      </c>
      <c r="I192" s="40">
        <v>2.4</v>
      </c>
      <c r="J192" s="40">
        <v>22.3</v>
      </c>
      <c r="K192" s="41">
        <v>366</v>
      </c>
      <c r="L192" s="40">
        <v>3.91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37">SUM(G185:G193)</f>
        <v>21.98</v>
      </c>
      <c r="H194" s="19">
        <f t="shared" si="37"/>
        <v>18.36</v>
      </c>
      <c r="I194" s="19">
        <f t="shared" si="37"/>
        <v>108.34000000000002</v>
      </c>
      <c r="J194" s="19">
        <f t="shared" si="37"/>
        <v>686.52</v>
      </c>
      <c r="K194" s="25"/>
      <c r="L194" s="19">
        <f t="shared" ref="L194" si="38">SUM(L185:L193)</f>
        <v>82.42</v>
      </c>
    </row>
    <row r="195" spans="1:12" ht="15.75" thickBot="1">
      <c r="A195" s="27">
        <f>A177</f>
        <v>2</v>
      </c>
      <c r="B195" s="28">
        <f>B177</f>
        <v>10</v>
      </c>
      <c r="C195" s="48" t="s">
        <v>4</v>
      </c>
      <c r="D195" s="53"/>
      <c r="E195" s="29"/>
      <c r="F195" s="30">
        <f>F184+F194</f>
        <v>1260</v>
      </c>
      <c r="G195" s="30">
        <f>G184+G194</f>
        <v>47.09</v>
      </c>
      <c r="H195" s="30">
        <f t="shared" ref="H195" si="39">H184+H194</f>
        <v>24.119999999999997</v>
      </c>
      <c r="I195" s="30">
        <f t="shared" ref="I195" si="40">I184+I194</f>
        <v>226.22000000000003</v>
      </c>
      <c r="J195" s="30">
        <f t="shared" ref="J195" si="41">J184+J194</f>
        <v>1310.32</v>
      </c>
      <c r="K195" s="30"/>
      <c r="L195" s="30"/>
    </row>
    <row r="196" spans="1:12" ht="13.5" thickBot="1">
      <c r="A196" s="27"/>
      <c r="B196" s="28"/>
      <c r="C196" s="48" t="s">
        <v>112</v>
      </c>
      <c r="D196" s="49"/>
      <c r="E196" s="29"/>
      <c r="F196" s="30"/>
      <c r="G196" s="30">
        <v>45.83</v>
      </c>
      <c r="H196" s="30">
        <v>42.06</v>
      </c>
      <c r="I196" s="30">
        <v>197.64</v>
      </c>
      <c r="J196" s="30">
        <v>1349.36</v>
      </c>
      <c r="K196" s="30"/>
      <c r="L196" s="30"/>
    </row>
    <row r="198" spans="1:12">
      <c r="B198" s="2" t="s">
        <v>113</v>
      </c>
      <c r="E198" s="2" t="s">
        <v>114</v>
      </c>
    </row>
  </sheetData>
  <mergeCells count="14">
    <mergeCell ref="C196:D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79667</cp:lastModifiedBy>
  <dcterms:created xsi:type="dcterms:W3CDTF">2022-05-16T14:23:56Z</dcterms:created>
  <dcterms:modified xsi:type="dcterms:W3CDTF">2024-08-25T12:48:47Z</dcterms:modified>
</cp:coreProperties>
</file>